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17220" windowHeight="708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F154" i="1"/>
  <c r="F145"/>
  <c r="E25"/>
  <c r="E151"/>
  <c r="E152" s="1"/>
  <c r="E145"/>
  <c r="E123"/>
  <c r="E124" s="1"/>
  <c r="E113"/>
  <c r="E114" s="1"/>
  <c r="E109"/>
  <c r="E110" s="1"/>
  <c r="E104"/>
  <c r="E105" s="1"/>
  <c r="E94"/>
  <c r="E95" s="1"/>
  <c r="E90"/>
  <c r="E91" s="1"/>
  <c r="E77"/>
  <c r="E78" s="1"/>
  <c r="E70"/>
  <c r="E71" s="1"/>
  <c r="E63"/>
  <c r="E64" s="1"/>
  <c r="E46"/>
  <c r="E47" s="1"/>
  <c r="E29"/>
  <c r="E30" s="1"/>
  <c r="C27"/>
  <c r="C28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5" s="1"/>
  <c r="C66" s="1"/>
  <c r="C67" s="1"/>
  <c r="C68" s="1"/>
  <c r="C69" s="1"/>
  <c r="C72" s="1"/>
  <c r="C73" s="1"/>
  <c r="C74" s="1"/>
  <c r="C75" s="1"/>
  <c r="C76" s="1"/>
  <c r="C79" s="1"/>
  <c r="C80" s="1"/>
  <c r="C81" s="1"/>
  <c r="C82" s="1"/>
  <c r="C83" s="1"/>
  <c r="C84" s="1"/>
  <c r="C85" s="1"/>
  <c r="C86" s="1"/>
  <c r="C87" s="1"/>
  <c r="C88" s="1"/>
  <c r="C89" s="1"/>
  <c r="C92" s="1"/>
  <c r="C93" s="1"/>
  <c r="C96" s="1"/>
  <c r="C97" s="1"/>
  <c r="C98" s="1"/>
  <c r="C99" s="1"/>
  <c r="C100" s="1"/>
  <c r="C101" s="1"/>
  <c r="C102" s="1"/>
  <c r="C103" s="1"/>
  <c r="C106" s="1"/>
  <c r="C107" s="1"/>
  <c r="C108" s="1"/>
  <c r="C111" s="1"/>
  <c r="C112" s="1"/>
  <c r="C115" s="1"/>
  <c r="C116" s="1"/>
  <c r="C117" s="1"/>
  <c r="C118" s="1"/>
  <c r="C119" s="1"/>
  <c r="C120" s="1"/>
  <c r="C121" s="1"/>
  <c r="C122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7" s="1"/>
  <c r="C148" s="1"/>
  <c r="C149" s="1"/>
  <c r="C150" s="1"/>
  <c r="E24"/>
  <c r="C13"/>
  <c r="C14" s="1"/>
  <c r="C15" s="1"/>
  <c r="C16" s="1"/>
  <c r="C17" s="1"/>
  <c r="C18" s="1"/>
  <c r="C19" s="1"/>
  <c r="C20" s="1"/>
  <c r="C21" s="1"/>
  <c r="C22" s="1"/>
  <c r="C23" s="1"/>
  <c r="C26" s="1"/>
  <c r="E1"/>
  <c r="E154" l="1"/>
  <c r="E155" s="1"/>
  <c r="E146"/>
</calcChain>
</file>

<file path=xl/comments1.xml><?xml version="1.0" encoding="utf-8"?>
<comments xmlns="http://schemas.openxmlformats.org/spreadsheetml/2006/main">
  <authors>
    <author>user3</author>
    <author>kety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סעיף 6(3) לתקנות חוה"מ: מענה של הרשות הציבורית ודרכי ההתקשרות עמה, לרבות מעניהם של הממונה לפי סעיף ‎3 לחוק ושל בעלי תפקידים אחרים שתפקידם טיפול בפניות הציבור, ודרכי ההתקשרות עמם</t>
        </r>
      </text>
    </comment>
    <comment ref="D11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מידע לא זמין
0.5- מידע חלקי
1-מידע זמין באתר</t>
        </r>
      </text>
    </comment>
    <comment ref="D15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מידע לא זמין
0.5- מידע חלקי
1-מידע זמין באתר</t>
        </r>
      </text>
    </comment>
    <comment ref="D16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מידע לא זמין
0.5- מידע חלקי
1-מידע זמין באתר</t>
        </r>
      </text>
    </comment>
    <comment ref="D19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אין רשימה
0.5- יש לחלקם
1-יש לכולם</t>
        </r>
      </text>
    </comment>
    <comment ref="D20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אין רשימה
0.5- יש לחלקם
1-יש לכולם</t>
        </r>
      </text>
    </comment>
    <comment ref="D21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אין רשימה
0.5- יש לחלקם
1-יש לכולם</t>
        </r>
      </text>
    </comment>
    <comment ref="D27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אין דו"חות
0.5- רק דו"ח של שנה אחת 2009 </t>
        </r>
        <r>
          <rPr>
            <b/>
            <sz val="9"/>
            <color indexed="81"/>
            <rFont val="Tahoma"/>
            <family val="2"/>
          </rPr>
          <t xml:space="preserve">או </t>
        </r>
        <r>
          <rPr>
            <sz val="9"/>
            <color indexed="81"/>
            <rFont val="Tahoma"/>
            <family val="2"/>
          </rPr>
          <t>2010
1-הדו"חות זמינים באתר</t>
        </r>
      </text>
    </comment>
    <comment ref="D32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0.5=פורמט PDF
1=דוח בוורד</t>
        </r>
      </text>
    </comment>
    <comment ref="D33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0.5- מידע חלקי</t>
        </r>
      </text>
    </comment>
    <comment ref="D48" authorId="0">
      <text>
        <r>
          <rPr>
            <b/>
            <sz val="9"/>
            <color indexed="81"/>
            <rFont val="Tahoma"/>
            <family val="2"/>
          </rPr>
          <t xml:space="preserve">user3: 0=אין רשימה
0.5 = אין רשימה מסודרת אך יש אזכור לקרן 
1=קיימת רשימה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0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0= אין רשימה
0.5 = הרשימה מופיע בהצעת תקציב או במסמך אך לא כרשימה 
1= מופיעה רשימה</t>
        </r>
      </text>
    </comment>
    <comment ref="D72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0.5 מידע חלקי</t>
        </r>
      </text>
    </comment>
    <comment ref="D76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0.5= היה אודיו ולא היה וידאו
1=וידאו+אודיו</t>
        </r>
      </text>
    </comment>
    <comment ref="D79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המידע אינו זמין
0.5- המידע זמין בפורמט מוגבל (PDF)
1- המידע זמין בפורמט מתאים (אקסל)  </t>
        </r>
      </text>
    </comment>
    <comment ref="D84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0-המידע אינו זמין
0.5- המידע זמין אך ללא הסברים
1- המידע זמין כולל הסברים</t>
        </r>
      </text>
    </comment>
    <comment ref="D97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מידע אינו זמין
0.5- קריטריונים ללא המשקל
1- מידע זמין באתר</t>
        </r>
      </text>
    </comment>
    <comment ref="D107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0.5=פרסום הקריטריונים אולם ללא משקל לכל קריטריון
1=פרסום קריטריונים ומשקל</t>
        </r>
      </text>
    </comment>
    <comment ref="D111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0.5 מידע חלקי</t>
        </r>
      </text>
    </comment>
    <comment ref="D117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מידע חלקי</t>
        </r>
      </text>
    </comment>
    <comment ref="E122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לשונית יעודי הקרקע אינה פעילה במערכת GIS בת"א</t>
        </r>
      </text>
    </comment>
    <comment ref="A125" authorId="0">
      <text>
        <r>
          <rPr>
            <b/>
            <sz val="9"/>
            <color indexed="81"/>
            <rFont val="Tahoma"/>
            <family val="2"/>
          </rPr>
          <t>user3:</t>
        </r>
        <r>
          <rPr>
            <sz val="9"/>
            <color indexed="81"/>
            <rFont val="Tahoma"/>
            <family val="2"/>
          </rPr>
          <t xml:space="preserve">
 סעיף 6א(א) לחוק חופש המידע: רשות ציבורית תעמיד לעיון הציבור מידע על איכות הסביבה שיש ברשותה, באתר האינטרנט של הרשות הציבורית, אם קיים אתר כאמור, ובדרכים נוספות שיקבע השר לאיכות הסביבה; לענין זה, "מידע על איכות הסביבה" - מידע על חומרים שנפלטו, שנשפכו, שסולקו או שהושלכו לסביבה ותוצאות של מדידות רעש, ריח וקרינה, שלא ברשות היחיד. 
</t>
        </r>
      </text>
    </comment>
    <comment ref="D125" authorId="1">
      <text>
        <r>
          <rPr>
            <b/>
            <sz val="9"/>
            <color indexed="81"/>
            <rFont val="Tahoma"/>
            <family val="2"/>
          </rPr>
          <t xml:space="preserve">אחד או שני סוגי זיהום- 0.25 נק'
שלושה סוגים-0.5 נק'
ארבעה או חמישה סוגים- 0.75 נק
שישה סוגים- 1. 
</t>
        </r>
      </text>
    </comment>
    <comment ref="D138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אחד או שני סוגים של פחים- 0.25
שלושה סוגים- 0.5
ארבעה או חמישה סוגים-0.75
שישה או שבעה סוגים-1</t>
        </r>
      </text>
    </comment>
    <comment ref="D143" authorId="1">
      <text>
        <r>
          <rPr>
            <b/>
            <sz val="9"/>
            <color indexed="81"/>
            <rFont val="Tahoma"/>
            <family val="2"/>
          </rPr>
          <t xml:space="preserve">kety:
אחד או שני סוגים 0.5
כל השלושה-1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48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0.5 מחצית מהחברות פרסמו הרכב דירקטוריון</t>
        </r>
      </text>
    </comment>
    <comment ref="D150" authorId="1">
      <text>
        <r>
          <rPr>
            <b/>
            <sz val="9"/>
            <color indexed="81"/>
            <rFont val="Tahoma"/>
            <family val="2"/>
          </rPr>
          <t>kety:</t>
        </r>
        <r>
          <rPr>
            <sz val="9"/>
            <color indexed="81"/>
            <rFont val="Tahoma"/>
            <family val="2"/>
          </rPr>
          <t xml:space="preserve">
0- מידע לא זמין
0.5- זמין בפורמט מוגבל 
1- זמין בפורמט מתאים </t>
        </r>
      </text>
    </comment>
  </commentList>
</comments>
</file>

<file path=xl/sharedStrings.xml><?xml version="1.0" encoding="utf-8"?>
<sst xmlns="http://schemas.openxmlformats.org/spreadsheetml/2006/main" count="177" uniqueCount="160">
  <si>
    <t>דרכי התקשרות עם הרשות המקומית וראש הרשות</t>
  </si>
  <si>
    <t>דרכי התקשרות עם האגף והמחלקה</t>
  </si>
  <si>
    <t>דרכי התקשרות עם חברי מועצה</t>
  </si>
  <si>
    <t>מבקר העירייה</t>
  </si>
  <si>
    <t>שקיפות: לפי חוק חופש המידע</t>
  </si>
  <si>
    <t>פניות הציבור</t>
  </si>
  <si>
    <t>שקיפות: נדרש ע"פ חוק חופש המידע</t>
  </si>
  <si>
    <t>מענקים ותמיכות</t>
  </si>
  <si>
    <t>שקיפות: לא נדרש ע"פ החוק</t>
  </si>
  <si>
    <t>ישיבות מועצה</t>
  </si>
  <si>
    <t>כספים: תקציב – לפי חוק חופש המידע</t>
  </si>
  <si>
    <t>כספים: תקציב – המידע אינו נדרש לפי חוק חופש המידע</t>
  </si>
  <si>
    <t>כספים: ארנונה</t>
  </si>
  <si>
    <t>חוזים ומכרזים: תשתית</t>
  </si>
  <si>
    <t>חוזים ומכרזים: כוח אדם</t>
  </si>
  <si>
    <t>רישוי עסקים</t>
  </si>
  <si>
    <t>תכנון ובנייה</t>
  </si>
  <si>
    <t>תכנון וסביבה: לפי חוק חופש המידע (סכימת ממצאים לכלל סוגי הזיהום; פירוט בטבלה)</t>
  </si>
  <si>
    <t>תכנון וסביבה: המידע אינו נדרש לפי חוק חופש המידע</t>
  </si>
  <si>
    <t>חברות עירוניות</t>
  </si>
  <si>
    <t>סעיף 6(3) לתקנות חופש המידע מענה של הרשות הציבורית ודרכי התקשרות עמנ</t>
  </si>
  <si>
    <t>סעיף 6(1) לתקנות חופש המידע: שמות בעלי תפקידים בכירים, העומדים בראש אגפים, יחידות ויחידות סמך הרשות</t>
  </si>
  <si>
    <t>סעיף 170(ג) לפקודת העיריות: המבקר יגיש לראש העיריה דוח על ממצאי הביקורת שערך; הדוח יוגש אחת לשנה, לא יאוחר מ- 1 באפריל של השנה שלאחר השנה שלגביה הוגש הדוח; בדוח יסכם המבקר את פעולותיו, יפרט את הליקויים שמצא וימליץ על תיקון הליקויים ומניעת הישנותם בעתיד; בעת הגשת הדוח לפי סעיף קטן זה, ימציא המבקר העתק ממנו לועדה לעניני ביקורת; אין בהוראות סעיף קטן זה כדי לפגוע בהוראות סעיפים 21א ו- 21ב לחוק מבקר המדינה, תשי"ח- 1958 [נוסח משולב].</t>
  </si>
  <si>
    <t>סעיף 5(א) לחוק חופש המידע:רשות ציבורית תפרסם דין וחשבון שנתי שיכלול מידע על אודות פעילותה ותחומי אחריותה והסבר על תפקידיה וסמכויותיה; הדין וחשבון יכלול גם דיווח של הממונה על הפעלת חוק זה ברשות הציבורית, ואולם רשאי הוא לפרסם דיווח זה בנפרד.</t>
  </si>
  <si>
    <t xml:space="preserve">סעיף 6(1) לתקנות חופ"ה : פירוט מבנה הרשות, </t>
  </si>
  <si>
    <t xml:space="preserve">סעיף 6(3) לתקנות חוה"מ: לרבות מעניהם של הממונה לפי סעיף ‎3 לחוק </t>
  </si>
  <si>
    <t>סעיף 6(3) לתקנות חוה"מ:...ושל בעלי תפקידים אחרים שתפקידם טיפול בפניות הציבור, ודרכי ההתקשרות עמם</t>
  </si>
  <si>
    <t>סעיף 6(12) תיאור ומטרות של מאגרי המידע של הרשות הציבורית, הרשומים לפי חוק הגנת הפרטיות, התשמ"א-‎1981;</t>
  </si>
  <si>
    <t xml:space="preserve">סעיף 6(13) קרנות ומלגות שבמימון הרשות הציבורית </t>
  </si>
  <si>
    <t>סעיף 6(14) לתקנות חופש המידע: תמיכות שנתנה הרשות הציבורית למוסדות ציבור בשנה החולפת, לרבות פירוט שמותיהם של המוסדות והיקף התמיכה שניתן לכל אחד מהם</t>
  </si>
  <si>
    <t xml:space="preserve"> סעיף 6(9)תקציב הרשות הציבורית לשנה הנוכחית</t>
  </si>
  <si>
    <t>סעיף 6(7) לתקנות חוה"מ:תקציב הרשות הציבורית בשנה החולפת</t>
  </si>
  <si>
    <t>פירוט הוצאותיה של הרשות הציבורית בשנה החולפת לפי סעיפי התקציב</t>
  </si>
  <si>
    <t>(ב) סעיף 4(ב) לחוק חופש המידע: רשות מקומית תעמיד לרשות הציבור, במקום ובאופן שייקבעו בתקנות, את הפרטים האמורים בסעיף קטן (א), לגביה ולגבי התאגידים שבשליטתה, אשר חוק זה חל עליהם.</t>
  </si>
  <si>
    <t>אתר הרשות</t>
  </si>
  <si>
    <t>שם רשות</t>
  </si>
  <si>
    <t>הכתובת הפיזית של משרדי הרשות</t>
  </si>
  <si>
    <t>מספרי טלפון (מרכזיית הרשות/שלוחות)</t>
  </si>
  <si>
    <t>אימייל כללי לרשות/ טופס פניה מקוון</t>
  </si>
  <si>
    <t xml:space="preserve"> שם ראש הרשות</t>
  </si>
  <si>
    <t>מספר טלפון של ראש הרשות</t>
  </si>
  <si>
    <t>אימייל/ טופס מקוון ליצירת קשר עם ראש הרשות</t>
  </si>
  <si>
    <t>קיים מוקד עירוני באתר הרשות</t>
  </si>
  <si>
    <t>במוקד העירוני יש אפשרות מעקב אחר הטיפול בפניות</t>
  </si>
  <si>
    <t>שם מנהל/ת האגף</t>
  </si>
  <si>
    <t>רמת האגף: טלפון</t>
  </si>
  <si>
    <t xml:space="preserve"> רמת האגף: אימייל/טופס מקוון/צור קשר</t>
  </si>
  <si>
    <t>כתובת פיזית של האגף</t>
  </si>
  <si>
    <t>שעות קבלת קהל באגף</t>
  </si>
  <si>
    <t xml:space="preserve"> שם מנהל/ת המחלקה (בהנחה ששמות המחלקות קיימים)</t>
  </si>
  <si>
    <t xml:space="preserve"> רמת המחלקה: טלפון</t>
  </si>
  <si>
    <t>רשימה של חברי מועצה</t>
  </si>
  <si>
    <t>מופיעה רשימה של סמכויותיהם של חברי המועצה(לדוגמה, נושא תיק התחדשות עירונית, או חבר/ה בוועדה עירונית מסוימת)</t>
  </si>
  <si>
    <t>לכל חבר/ת מועצה מצוין אימייל/טופס מקוון</t>
  </si>
  <si>
    <t>מצוין מספר טלפון נייח</t>
  </si>
  <si>
    <t xml:space="preserve"> יש/אין פורומים</t>
  </si>
  <si>
    <t>כן/לא נוכחות בפייסבוק / טוויטר ועוד</t>
  </si>
  <si>
    <t>ציון כולל</t>
  </si>
  <si>
    <t>פרסום פרטי קשר של מבקר הרשות, ודרכי הפנייה אליו</t>
  </si>
  <si>
    <t>פרסום הדו"ח השנתי האחרון (2011)</t>
  </si>
  <si>
    <t xml:space="preserve"> פרסום דו"חות השנתיים הקודמות (2010-2009)</t>
  </si>
  <si>
    <t>המבנה הארגוני מוצג באתר</t>
  </si>
  <si>
    <t>פרסום חוק חופש המידע</t>
  </si>
  <si>
    <t xml:space="preserve"> פרסום שם הממונה על חופש המידע</t>
  </si>
  <si>
    <t>אימייל אישי/טופס פנייה מקוון לממונה</t>
  </si>
  <si>
    <t>מספר הטלפון במשרד הממונה</t>
  </si>
  <si>
    <t>פרסום שם הממונה על פניות/תלונות הציבור</t>
  </si>
  <si>
    <t>37. רשימת מאגרי מידע</t>
  </si>
  <si>
    <t>38. פרסום מאגרי מידע באתר</t>
  </si>
  <si>
    <t>פרטי קשר למנהל/ת מאגר המידע</t>
  </si>
  <si>
    <t>סקירת עיקרי פעולות הרשות המתוכננות לשנה הנוכחית (2012)</t>
  </si>
  <si>
    <t xml:space="preserve"> פרסום חוקי עזר עירוניים (מספיק אם יש קישור)</t>
  </si>
  <si>
    <t>רשימת קרנות ומלגות שבמימון הרשות הציבורית (ע"פ חוק חופש המידע)</t>
  </si>
  <si>
    <t xml:space="preserve"> קריטריונים למתן קרנות ומלגות שבמימון הרשות הציבורית (תוספת – המידע אינו נדרש ע"פ חוק חופש המידע)</t>
  </si>
  <si>
    <t xml:space="preserve"> רשימת תמיכות וחסויות שנתנה הרשות הציבורית בשנה החולפת (ע"פ חוק חופש המידע)</t>
  </si>
  <si>
    <t>קריטריונים למתן תמיכות וחסויות (תוספת – המידע אינו נדרש ע"פ חוק חופש המידע)</t>
  </si>
  <si>
    <t xml:space="preserve"> רשימת מוסדות הציבור שזכו לתמיכה בשנה החולפת</t>
  </si>
  <si>
    <t>47. היקף התמיכה במוסדות הציבור</t>
  </si>
  <si>
    <t>48. ניתן להגיש בקשה למענק באמצעות אתר האינטרנט</t>
  </si>
  <si>
    <t>49. הקצאת מבני ציבור</t>
  </si>
  <si>
    <t>50. שינוי ייעוד של מבני ציבור</t>
  </si>
  <si>
    <t>51. פרסום מידע בנוגע להקצאת קרקע כתמיכה למטרות ציבוריות</t>
  </si>
  <si>
    <t>52. פרסום הקריטריונים לזכייה</t>
  </si>
  <si>
    <t>53. פרסום שמות המבקשים</t>
  </si>
  <si>
    <t>54. פרסום שמות הזוכים</t>
  </si>
  <si>
    <t>55. פרסום מוקדם של סדר יום של ועדת מענקים תמיכות</t>
  </si>
  <si>
    <t>56. פרסום של הפרוטוקולים של דיוני ועדת מענקים ותמיכות</t>
  </si>
  <si>
    <t>57. פרסום קוד אתי</t>
  </si>
  <si>
    <t>58. פרסום טפסים לגבי ניגודי עניינים של נבחרי ציבור ובכירים (לדוגמה, ראש הרשות וסגניו, חברי מועצה, מנכ"ל והנהלה בכירה)</t>
  </si>
  <si>
    <t>59. פרסום הסכמים קואליציוניים</t>
  </si>
  <si>
    <t>60. מידע סטטיסטי: פרסום המידע הסטטיסטי המופק ברשות המקומית (דמוגרפיה/חינוך; ללא קשר למאגרי המידע)</t>
  </si>
  <si>
    <t>61. מידע סטטיסטי: פרסום המידע הנ"ל תוך התייחסות בעיבוד הנתונים להשלכות מגדריות; בעקבות תיקון חקיקה</t>
  </si>
  <si>
    <t>62. פרסום מועדי הישיבות ומיקומן</t>
  </si>
  <si>
    <t>63. האם קיימת הזמנה/עידוד/קריאה לתושבים להשתתף בדיון</t>
  </si>
  <si>
    <t>64. פרסום מסמכים וטיוטות הקשורים לישיבות הקרובות</t>
  </si>
  <si>
    <t>65. ישיבות: מוצג מראש סדר היום (לא בפרוטוקול)</t>
  </si>
  <si>
    <t>66. פרוטוקולים: גם בווידיאו ואודיו (לציין אם נמצאו פרוטוקולים באודיו בלבד)</t>
  </si>
  <si>
    <t>פרסום תקציר המספק את עיקרי המידע, כולל סכומים</t>
  </si>
  <si>
    <t xml:space="preserve"> פרסום תקציב השנתיים הקודמות (לפי החוק: רק לשנה החולפת)</t>
  </si>
  <si>
    <t>פירוט הוצאות הרשות הציבורית בשנה החולפת, לפי סעיפי התקציב</t>
  </si>
  <si>
    <t xml:space="preserve"> פרסום תכנון לעומת ביצוע (מקורות כספיים ושימושים לכל מחלקה)</t>
  </si>
  <si>
    <t xml:space="preserve"> ריכוז מידע על סעיפי ההכנסות הגבוהים ביותר (תקבולים, זיכיונות) – כולל הסברים</t>
  </si>
  <si>
    <t>ריכוז מידע על סעיפי ההוצאות הגבוהים ביותר (ספקים, דלק לסוגיו, השימוש בכלי רכב של הרשות) – כולל הסברים</t>
  </si>
  <si>
    <t>פרסום חמשת מקבלי השכר הגבוה ברשות לפי תפקידים בלבד (ללא שמות)</t>
  </si>
  <si>
    <t xml:space="preserve"> פרסום הדו"חות הכספיים של הרשות לשנה החולפת (2011: מאזן + דו"ח רווח והפסד)</t>
  </si>
  <si>
    <t>פרסום הדו"חות הכספיים בשנתיים הקודמות (2009-2010)</t>
  </si>
  <si>
    <t>פרסום מוקדם של סדר היום, והפרוטוקולים של דיוני התקציב בוועדת הכספים</t>
  </si>
  <si>
    <t xml:space="preserve"> תעריפי ארנונה (פרטית, עסקית, ציבורית)</t>
  </si>
  <si>
    <t>קריטריונים להנחות ופטורים בארנונה</t>
  </si>
  <si>
    <t xml:space="preserve"> פרסום המכרזים באתר</t>
  </si>
  <si>
    <t>פרסום קריטריונים במכרז והמשקל לכל קריטריון</t>
  </si>
  <si>
    <t>האם העירייה אימצה מסמך מדיניות נגד שחיתות במכרזים</t>
  </si>
  <si>
    <t>פרסום תכנון שנתי של תכניות הרכש</t>
  </si>
  <si>
    <t>פרסום פרוטוקולים של ועדת הפטורים ו/או החלטות ונימוקים (פטור ממכרז ו/או הכרזה על ספק יחיד)</t>
  </si>
  <si>
    <t>פרסום תוצאות המכרזים באתר העירייה (בנפרד מפרוטוקול הוועדה)</t>
  </si>
  <si>
    <t>יש RSS (הודעות ע"י אמייל/לנייד על עדכון באתר)</t>
  </si>
  <si>
    <t>פרסום מתן זיכיונות על ידי העירייה</t>
  </si>
  <si>
    <t>פרסום המכרזים באתר</t>
  </si>
  <si>
    <t>פרסום קריטריונים לקבלת עובד/ת שלא במסגרת מכרז</t>
  </si>
  <si>
    <t>פרסום מידע על התנאים למתן רישיון עסק ותהליך הרישוי למבקשי הרישיון</t>
  </si>
  <si>
    <t>פרסום מידע לציבור על הבקשות לרישוי עסקים (במיוחד באזורים שיש בהם תמהיל של מסחר ומגורים)</t>
  </si>
  <si>
    <t>פרסום תכניות הבנייה לאנשי מקצוע (ארכיטקטים, עורכי דין)</t>
  </si>
  <si>
    <t>פרסום תכניות הבנייה בשפה ברורה ובאופן המאפשר התמצאות קלה (לדוגמה, אפשרות חיפוש/סינון ע"פ מיקום, ע"פ ועדות, ע"פ לו"ז וכד'. אפשר לתאר את המידע הקיים)</t>
  </si>
  <si>
    <t>מידע קונקרטי לתושב בנושאי רישוי ופיקוח והיתרי בנייה (התהליך לאישור סגירת מרפסת)</t>
  </si>
  <si>
    <t>פרסום הנוהל לשינוי ייעוד של מבני ציבור</t>
  </si>
  <si>
    <t>פרסום הצעות/ מועמדים לפני שינוי ייעוד של מבני ציבור</t>
  </si>
  <si>
    <t>פרסום החלטות ונימוקים לגבי שינוי ייעוד של מבני ציבור</t>
  </si>
  <si>
    <t>העלאת טיוטות של תוכניות תכנון ובנייה לדיון ציבורי (לציין אם התוכניות כוללות שינוי ייעודי קרקע)</t>
  </si>
  <si>
    <t xml:space="preserve"> מערכת GIS (הצגת נתונים על גבי מפה) כוללת מידע על ייעודי קרקע.</t>
  </si>
  <si>
    <t xml:space="preserve"> זהות המקור לפליטת הזיהום (חומרים לסביבה או לרעש, ריח או קרינה) שלא ברשות היחיד</t>
  </si>
  <si>
    <t xml:space="preserve"> שם החומר או קבוצת חומרים הנפלטים לסביבה, כמותם וריכוזם</t>
  </si>
  <si>
    <t>הסוג והרמה של הרעש הריח והקרינה הנמדדים בסביבה</t>
  </si>
  <si>
    <t>מיקום מועד ושיטת איסוף המידע וכן הגורם שאסף את המידע בעבור הרשות</t>
  </si>
  <si>
    <t>אזור גיאוגרפי ומועד פליטת החומר לסביבה ויצירת הרעש, הריח החומר או הקרינה</t>
  </si>
  <si>
    <t>האם החומר נפלט אל האוויר, הים, הקרקע או המים</t>
  </si>
  <si>
    <t>המידע הסביבתי מוצג בליווי ביאורים והקשרים, וכולל מידע מעובד כמו דו"חות תקופתיים</t>
  </si>
  <si>
    <t xml:space="preserve"> המידע הסביבתי כולל הסבר על ההשלכות הבריאותיות והסביבתיות של סוגי הזיהום השונים</t>
  </si>
  <si>
    <t>המידע הסביבתי ברור וגלוי. לתאר את אופני הצגתו: דיווח טכני בלבד/ שורה תחתונה/ מפה/ מגמות</t>
  </si>
  <si>
    <t xml:space="preserve"> לציין אם, בנוסף למידע מעובד, יש גישה למאגר הנתונים (המאפשר, לדוגמה, השוואות לאורך זמן, בין רשויות, בין שכונות וכד')</t>
  </si>
  <si>
    <t>האם יש פרסום של תהליכי קבלת החלטות בתחום איכות סביבה (בנוסף לבדיקת ועדת איכות הסביבה כחלק מבדיקת הוועדות לעיל)</t>
  </si>
  <si>
    <t>האם יש פרסום קריטריונים לזיהום סביבתי, או קישור לחקיקה הארצית בנושא</t>
  </si>
  <si>
    <t>האם קיים פרסום מדידת זיהום אויר, בתדירות גבוהה</t>
  </si>
  <si>
    <t xml:space="preserve">האם יש פרסום של מיקום פחי מחזור, מכל הסוגים: נייר, רטוב, פלסטיק, זכוכית, סוללות, מצברים, שמנים </t>
  </si>
  <si>
    <t>האם יש פרסום של מיקום קומפוסטרים, אתרי מחזור לפסולת</t>
  </si>
  <si>
    <t>האם יש מידע על נוהל פינוי במקרה שלתושב אין יכולת לפנות בעצמו</t>
  </si>
  <si>
    <t>האם יש פרסום של מספר גנים ציבוריים ביחס לשטח העיר</t>
  </si>
  <si>
    <t>האם יש פרסום לגבי מיקום למסירת בגדי יד שנייה</t>
  </si>
  <si>
    <t>לפרט האם קיימים מסמכים בנושאים: זיהום אוויר, מים, אנרגיה, והתייעלות אנרגטית (UN) (טווח הציונים: 0-3)  האנרגיה. יש קידום של נושא הפרדת האשפה הביתית וקריאה להצטרפות לשולחן עגול בהשתתפות התושבים לדיון על הפרויקט. יש פרויקט של נטיעות עצים http://www.ashdod.muni.il/RESIDENTSERVICE/NETIOT/Pages/default.aspx ותכנית ל"עיר ירוקה".</t>
  </si>
  <si>
    <t xml:space="preserve"> פרסום תוכניות קיימות ומדיניות פיתוח (בנייה/סביבה)</t>
  </si>
  <si>
    <t xml:space="preserve"> פרסום רשימת החברות העירוניות</t>
  </si>
  <si>
    <t xml:space="preserve"> פרסום רשימת חברי הדירקטוריון של כל החברות העירוניות (כולל חברי מועצה ונציגי ציבור)</t>
  </si>
  <si>
    <t xml:space="preserve"> קישור לאתר החברות שבבעלות העירייה, כולל בעלות חלקית, או תת-אתר באתר העירוני עבורן</t>
  </si>
  <si>
    <t xml:space="preserve"> דו"חות שנתיים של החברות העירוניות</t>
  </si>
  <si>
    <t>סיכום הסיכומים</t>
  </si>
  <si>
    <t>ציון כולל של סיכום הסיכומים</t>
  </si>
  <si>
    <t>ניקוד מקסימלי</t>
  </si>
  <si>
    <t>רמת השרון</t>
  </si>
  <si>
    <t xml:space="preserve"> פרסום הדו"ח השנתי האחרון (2012) של מבקר הרשות</t>
  </si>
  <si>
    <t>פרסום דו"חות השנתיים הקודמות (2009-2011) של מבקר הרשות</t>
  </si>
  <si>
    <t xml:space="preserve"> פרסום התקציב לשנה הנוכחית (2014)</t>
  </si>
</sst>
</file>

<file path=xl/styles.xml><?xml version="1.0" encoding="utf-8"?>
<styleSheet xmlns="http://schemas.openxmlformats.org/spreadsheetml/2006/main">
  <numFmts count="1">
    <numFmt numFmtId="164" formatCode="_ * #,##0.00_ ;_ * \-#,##0.00_ ;_ * &quot;-&quot;??_ ;_ @_ "/>
  </numFmts>
  <fonts count="15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rgb="FF000000"/>
      <name val="Arial"/>
      <family val="2"/>
    </font>
    <font>
      <sz val="14"/>
      <color indexed="8"/>
      <name val="Arial"/>
      <family val="2"/>
    </font>
    <font>
      <u/>
      <sz val="14"/>
      <color indexed="12"/>
      <name val="Arial"/>
      <family val="2"/>
    </font>
    <font>
      <sz val="14"/>
      <color theme="1"/>
      <name val="Calibri"/>
      <family val="2"/>
      <charset val="177"/>
      <scheme val="minor"/>
    </font>
    <font>
      <sz val="14"/>
      <color indexed="17"/>
      <name val="Arial"/>
      <family val="2"/>
    </font>
    <font>
      <sz val="14"/>
      <name val="Arial"/>
      <family val="2"/>
    </font>
    <font>
      <sz val="14"/>
      <color rgb="FF000000"/>
      <name val="Calibri"/>
      <family val="2"/>
      <scheme val="minor"/>
    </font>
    <font>
      <sz val="14"/>
      <color rgb="FF000000"/>
      <name val="FrankRuehl"/>
      <family val="2"/>
      <charset val="177"/>
    </font>
    <font>
      <b/>
      <sz val="14"/>
      <color theme="0"/>
      <name val="Arial"/>
      <family val="2"/>
    </font>
    <font>
      <b/>
      <sz val="14"/>
      <color indexed="8"/>
      <name val="Arial"/>
      <family val="2"/>
    </font>
    <font>
      <b/>
      <sz val="14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wrapText="1"/>
    </xf>
    <xf numFmtId="0" fontId="6" fillId="0" borderId="9" xfId="0" applyFont="1" applyBorder="1" applyAlignment="1">
      <alignment horizontal="left"/>
    </xf>
    <xf numFmtId="0" fontId="7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wrapText="1"/>
    </xf>
    <xf numFmtId="0" fontId="8" fillId="0" borderId="9" xfId="0" applyFont="1" applyBorder="1" applyAlignment="1">
      <alignment horizontal="right" vertical="center" wrapText="1"/>
    </xf>
    <xf numFmtId="0" fontId="7" fillId="0" borderId="0" xfId="0" applyFont="1"/>
    <xf numFmtId="0" fontId="4" fillId="2" borderId="9" xfId="0" applyFont="1" applyFill="1" applyBorder="1" applyAlignment="1"/>
    <xf numFmtId="0" fontId="7" fillId="2" borderId="9" xfId="0" applyFont="1" applyFill="1" applyBorder="1" applyAlignment="1">
      <alignment wrapText="1"/>
    </xf>
    <xf numFmtId="0" fontId="5" fillId="3" borderId="9" xfId="0" applyFont="1" applyFill="1" applyBorder="1" applyAlignment="1">
      <alignment horizontal="center"/>
    </xf>
    <xf numFmtId="0" fontId="7" fillId="3" borderId="9" xfId="0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top" wrapText="1"/>
    </xf>
    <xf numFmtId="0" fontId="5" fillId="5" borderId="9" xfId="0" applyFont="1" applyFill="1" applyBorder="1" applyAlignment="1">
      <alignment horizontal="center"/>
    </xf>
    <xf numFmtId="0" fontId="7" fillId="5" borderId="9" xfId="0" applyFont="1" applyFill="1" applyBorder="1" applyAlignment="1">
      <alignment wrapText="1"/>
    </xf>
    <xf numFmtId="0" fontId="5" fillId="6" borderId="12" xfId="0" applyFont="1" applyFill="1" applyBorder="1" applyAlignment="1">
      <alignment vertical="center" wrapText="1"/>
    </xf>
    <xf numFmtId="0" fontId="5" fillId="6" borderId="9" xfId="0" applyFont="1" applyFill="1" applyBorder="1"/>
    <xf numFmtId="0" fontId="7" fillId="6" borderId="0" xfId="0" applyFont="1" applyFill="1" applyAlignment="1">
      <alignment wrapText="1"/>
    </xf>
    <xf numFmtId="0" fontId="4" fillId="7" borderId="0" xfId="0" applyFont="1" applyFill="1" applyAlignment="1">
      <alignment vertical="center" wrapText="1"/>
    </xf>
    <xf numFmtId="0" fontId="4" fillId="7" borderId="9" xfId="0" applyFont="1" applyFill="1" applyBorder="1" applyAlignment="1">
      <alignment vertical="top" wrapText="1"/>
    </xf>
    <xf numFmtId="0" fontId="4" fillId="7" borderId="9" xfId="0" applyFont="1" applyFill="1" applyBorder="1" applyAlignment="1">
      <alignment wrapText="1"/>
    </xf>
    <xf numFmtId="0" fontId="10" fillId="8" borderId="9" xfId="0" applyFont="1" applyFill="1" applyBorder="1" applyAlignment="1">
      <alignment horizontal="right" vertical="top" wrapText="1" readingOrder="2"/>
    </xf>
    <xf numFmtId="0" fontId="4" fillId="8" borderId="9" xfId="0" applyFont="1" applyFill="1" applyBorder="1" applyAlignment="1">
      <alignment wrapText="1"/>
    </xf>
    <xf numFmtId="0" fontId="7" fillId="8" borderId="9" xfId="0" applyFont="1" applyFill="1" applyBorder="1" applyAlignment="1">
      <alignment wrapText="1"/>
    </xf>
    <xf numFmtId="0" fontId="11" fillId="8" borderId="9" xfId="0" applyFont="1" applyFill="1" applyBorder="1" applyAlignment="1">
      <alignment horizontal="justify" vertical="center" wrapText="1" readingOrder="2"/>
    </xf>
    <xf numFmtId="0" fontId="4" fillId="8" borderId="9" xfId="0" applyFont="1" applyFill="1" applyBorder="1" applyAlignment="1">
      <alignment vertical="top" wrapText="1"/>
    </xf>
    <xf numFmtId="0" fontId="4" fillId="6" borderId="0" xfId="0" applyFont="1" applyFill="1" applyAlignment="1">
      <alignment vertical="center" wrapText="1"/>
    </xf>
    <xf numFmtId="0" fontId="4" fillId="6" borderId="9" xfId="0" applyFont="1" applyFill="1" applyBorder="1" applyAlignment="1">
      <alignment vertical="top" wrapText="1"/>
    </xf>
    <xf numFmtId="0" fontId="4" fillId="6" borderId="9" xfId="0" applyFont="1" applyFill="1" applyBorder="1" applyAlignment="1">
      <alignment wrapText="1"/>
    </xf>
    <xf numFmtId="164" fontId="5" fillId="6" borderId="9" xfId="1" applyFont="1" applyFill="1" applyBorder="1"/>
    <xf numFmtId="0" fontId="5" fillId="0" borderId="9" xfId="0" applyFont="1" applyFill="1" applyBorder="1" applyAlignment="1">
      <alignment vertical="top" wrapText="1"/>
    </xf>
    <xf numFmtId="0" fontId="5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wrapText="1"/>
    </xf>
    <xf numFmtId="0" fontId="7" fillId="0" borderId="9" xfId="0" applyFont="1" applyBorder="1" applyAlignment="1">
      <alignment wrapText="1"/>
    </xf>
    <xf numFmtId="0" fontId="4" fillId="0" borderId="9" xfId="0" applyFont="1" applyFill="1" applyBorder="1" applyAlignment="1">
      <alignment horizontal="center" vertical="top" wrapText="1"/>
    </xf>
    <xf numFmtId="0" fontId="4" fillId="11" borderId="9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right" vertical="top" wrapText="1"/>
    </xf>
    <xf numFmtId="0" fontId="12" fillId="12" borderId="9" xfId="0" applyFont="1" applyFill="1" applyBorder="1" applyAlignment="1">
      <alignment horizontal="center" vertical="top" wrapText="1"/>
    </xf>
    <xf numFmtId="0" fontId="4" fillId="6" borderId="0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top" wrapText="1"/>
    </xf>
    <xf numFmtId="0" fontId="4" fillId="6" borderId="9" xfId="0" applyFont="1" applyFill="1" applyBorder="1" applyAlignment="1">
      <alignment horizontal="center" wrapText="1"/>
    </xf>
    <xf numFmtId="164" fontId="7" fillId="6" borderId="9" xfId="0" applyNumberFormat="1" applyFont="1" applyFill="1" applyBorder="1"/>
    <xf numFmtId="0" fontId="4" fillId="7" borderId="0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top" wrapText="1"/>
    </xf>
    <xf numFmtId="0" fontId="4" fillId="7" borderId="9" xfId="0" applyFont="1" applyFill="1" applyBorder="1" applyAlignment="1">
      <alignment horizontal="center" wrapText="1"/>
    </xf>
    <xf numFmtId="9" fontId="13" fillId="7" borderId="9" xfId="2" applyFont="1" applyFill="1" applyBorder="1"/>
    <xf numFmtId="0" fontId="4" fillId="0" borderId="0" xfId="0" applyFont="1" applyAlignment="1">
      <alignment vertical="top" wrapText="1"/>
    </xf>
    <xf numFmtId="0" fontId="4" fillId="11" borderId="9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wrapText="1"/>
    </xf>
    <xf numFmtId="0" fontId="7" fillId="13" borderId="9" xfId="0" applyFont="1" applyFill="1" applyBorder="1" applyAlignment="1">
      <alignment wrapText="1"/>
    </xf>
    <xf numFmtId="0" fontId="7" fillId="6" borderId="9" xfId="0" applyFont="1" applyFill="1" applyBorder="1"/>
    <xf numFmtId="0" fontId="4" fillId="14" borderId="9" xfId="0" applyFont="1" applyFill="1" applyBorder="1" applyAlignment="1">
      <alignment horizontal="center" vertical="top" wrapText="1"/>
    </xf>
    <xf numFmtId="0" fontId="4" fillId="14" borderId="9" xfId="0" applyFont="1" applyFill="1" applyBorder="1" applyAlignment="1">
      <alignment horizontal="center" wrapText="1"/>
    </xf>
    <xf numFmtId="0" fontId="12" fillId="15" borderId="9" xfId="0" applyFont="1" applyFill="1" applyBorder="1" applyAlignment="1">
      <alignment horizontal="center"/>
    </xf>
    <xf numFmtId="0" fontId="5" fillId="7" borderId="0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/>
    </xf>
    <xf numFmtId="0" fontId="7" fillId="7" borderId="9" xfId="0" applyFont="1" applyFill="1" applyBorder="1"/>
    <xf numFmtId="0" fontId="4" fillId="16" borderId="9" xfId="0" applyFont="1" applyFill="1" applyBorder="1" applyAlignment="1">
      <alignment horizontal="center"/>
    </xf>
    <xf numFmtId="0" fontId="9" fillId="0" borderId="9" xfId="0" applyFont="1" applyBorder="1" applyAlignment="1">
      <alignment wrapText="1"/>
    </xf>
    <xf numFmtId="0" fontId="4" fillId="17" borderId="0" xfId="0" applyFont="1" applyFill="1" applyAlignment="1">
      <alignment vertical="center" wrapText="1"/>
    </xf>
    <xf numFmtId="0" fontId="4" fillId="17" borderId="9" xfId="0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9" fontId="13" fillId="18" borderId="9" xfId="2" applyFont="1" applyFill="1" applyBorder="1"/>
    <xf numFmtId="0" fontId="5" fillId="19" borderId="9" xfId="0" applyFont="1" applyFill="1" applyBorder="1" applyAlignment="1">
      <alignment horizontal="center"/>
    </xf>
    <xf numFmtId="0" fontId="5" fillId="19" borderId="0" xfId="0" applyFont="1" applyFill="1" applyBorder="1" applyAlignment="1">
      <alignment horizontal="center" vertical="center" wrapText="1"/>
    </xf>
    <xf numFmtId="0" fontId="4" fillId="20" borderId="9" xfId="0" applyFont="1" applyFill="1" applyBorder="1" applyAlignment="1">
      <alignment horizontal="center" vertical="top" wrapText="1"/>
    </xf>
    <xf numFmtId="0" fontId="4" fillId="20" borderId="9" xfId="0" applyFont="1" applyFill="1" applyBorder="1" applyAlignment="1">
      <alignment horizontal="center" wrapText="1"/>
    </xf>
    <xf numFmtId="0" fontId="4" fillId="18" borderId="0" xfId="0" applyFont="1" applyFill="1" applyBorder="1" applyAlignment="1">
      <alignment horizontal="center" vertical="center" wrapText="1"/>
    </xf>
    <xf numFmtId="0" fontId="4" fillId="18" borderId="9" xfId="0" applyFont="1" applyFill="1" applyBorder="1" applyAlignment="1">
      <alignment horizontal="center" vertical="top" wrapText="1"/>
    </xf>
    <xf numFmtId="0" fontId="4" fillId="18" borderId="9" xfId="0" applyFont="1" applyFill="1" applyBorder="1" applyAlignment="1">
      <alignment horizontal="center" wrapText="1"/>
    </xf>
    <xf numFmtId="0" fontId="9" fillId="10" borderId="9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center" wrapText="1"/>
    </xf>
    <xf numFmtId="0" fontId="9" fillId="13" borderId="9" xfId="0" applyFont="1" applyFill="1" applyBorder="1" applyAlignment="1">
      <alignment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top" wrapText="1"/>
    </xf>
    <xf numFmtId="0" fontId="9" fillId="6" borderId="9" xfId="0" applyFont="1" applyFill="1" applyBorder="1" applyAlignment="1">
      <alignment horizontal="center" wrapText="1"/>
    </xf>
    <xf numFmtId="0" fontId="9" fillId="18" borderId="0" xfId="0" applyFont="1" applyFill="1" applyBorder="1" applyAlignment="1">
      <alignment horizontal="center" vertical="center" wrapText="1"/>
    </xf>
    <xf numFmtId="0" fontId="9" fillId="18" borderId="9" xfId="0" applyFont="1" applyFill="1" applyBorder="1" applyAlignment="1">
      <alignment horizontal="center" vertical="top" wrapText="1"/>
    </xf>
    <xf numFmtId="0" fontId="9" fillId="18" borderId="9" xfId="0" applyFont="1" applyFill="1" applyBorder="1" applyAlignment="1">
      <alignment horizontal="center" wrapText="1"/>
    </xf>
    <xf numFmtId="0" fontId="4" fillId="21" borderId="9" xfId="0" applyFont="1" applyFill="1" applyBorder="1" applyAlignment="1">
      <alignment horizontal="center" vertical="top" wrapText="1"/>
    </xf>
    <xf numFmtId="0" fontId="4" fillId="21" borderId="9" xfId="0" applyFont="1" applyFill="1" applyBorder="1" applyAlignment="1">
      <alignment horizontal="center" wrapText="1"/>
    </xf>
    <xf numFmtId="0" fontId="5" fillId="14" borderId="9" xfId="0" applyFont="1" applyFill="1" applyBorder="1" applyAlignment="1">
      <alignment horizontal="center"/>
    </xf>
    <xf numFmtId="0" fontId="5" fillId="18" borderId="0" xfId="0" applyFont="1" applyFill="1" applyBorder="1" applyAlignment="1">
      <alignment horizontal="center" vertical="center" wrapText="1"/>
    </xf>
    <xf numFmtId="0" fontId="4" fillId="22" borderId="9" xfId="0" applyFont="1" applyFill="1" applyBorder="1" applyAlignment="1">
      <alignment horizontal="center" vertical="top" wrapText="1"/>
    </xf>
    <xf numFmtId="0" fontId="4" fillId="22" borderId="9" xfId="0" applyFont="1" applyFill="1" applyBorder="1" applyAlignment="1">
      <alignment horizontal="center" wrapText="1"/>
    </xf>
    <xf numFmtId="0" fontId="7" fillId="6" borderId="9" xfId="0" applyFont="1" applyFill="1" applyBorder="1" applyAlignment="1">
      <alignment wrapText="1"/>
    </xf>
    <xf numFmtId="0" fontId="4" fillId="18" borderId="0" xfId="0" applyFont="1" applyFill="1" applyAlignment="1">
      <alignment vertical="center" wrapText="1"/>
    </xf>
    <xf numFmtId="0" fontId="4" fillId="18" borderId="9" xfId="0" applyFont="1" applyFill="1" applyBorder="1" applyAlignment="1">
      <alignment vertical="top" wrapText="1"/>
    </xf>
    <xf numFmtId="0" fontId="4" fillId="18" borderId="9" xfId="0" applyFont="1" applyFill="1" applyBorder="1" applyAlignment="1">
      <alignment wrapText="1"/>
    </xf>
    <xf numFmtId="9" fontId="13" fillId="18" borderId="9" xfId="2" applyFont="1" applyFill="1" applyBorder="1" applyAlignment="1">
      <alignment wrapText="1"/>
    </xf>
    <xf numFmtId="0" fontId="4" fillId="0" borderId="0" xfId="0" applyFont="1" applyBorder="1" applyAlignment="1">
      <alignment vertical="center" wrapText="1"/>
    </xf>
    <xf numFmtId="9" fontId="13" fillId="0" borderId="0" xfId="2" applyFont="1" applyBorder="1" applyAlignment="1">
      <alignment wrapText="1"/>
    </xf>
    <xf numFmtId="164" fontId="7" fillId="24" borderId="9" xfId="0" applyNumberFormat="1" applyFont="1" applyFill="1" applyBorder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9" xfId="0" applyFont="1" applyFill="1" applyBorder="1" applyAlignment="1">
      <alignment vertical="top" wrapText="1"/>
    </xf>
    <xf numFmtId="0" fontId="4" fillId="0" borderId="9" xfId="0" applyFont="1" applyFill="1" applyBorder="1" applyAlignment="1">
      <alignment wrapText="1"/>
    </xf>
    <xf numFmtId="9" fontId="13" fillId="24" borderId="9" xfId="2" applyFont="1" applyFill="1" applyBorder="1" applyAlignment="1">
      <alignment wrapText="1"/>
    </xf>
    <xf numFmtId="0" fontId="7" fillId="24" borderId="0" xfId="0" applyFont="1" applyFill="1" applyAlignment="1">
      <alignment wrapText="1"/>
    </xf>
    <xf numFmtId="0" fontId="7" fillId="0" borderId="0" xfId="0" applyFont="1" applyAlignment="1">
      <alignment vertical="center" wrapText="1"/>
    </xf>
    <xf numFmtId="0" fontId="4" fillId="2" borderId="9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4" fillId="5" borderId="9" xfId="0" applyFont="1" applyFill="1" applyBorder="1" applyAlignment="1">
      <alignment horizontal="center" vertical="top" wrapText="1"/>
    </xf>
    <xf numFmtId="0" fontId="5" fillId="6" borderId="9" xfId="0" applyFont="1" applyFill="1" applyBorder="1" applyAlignment="1">
      <alignment vertical="top" wrapText="1"/>
    </xf>
    <xf numFmtId="0" fontId="5" fillId="9" borderId="9" xfId="0" applyFont="1" applyFill="1" applyBorder="1" applyAlignment="1">
      <alignment horizontal="center" vertical="top" wrapText="1"/>
    </xf>
    <xf numFmtId="0" fontId="5" fillId="9" borderId="9" xfId="0" applyFont="1" applyFill="1" applyBorder="1" applyAlignment="1">
      <alignment vertical="top" wrapText="1"/>
    </xf>
    <xf numFmtId="0" fontId="12" fillId="15" borderId="9" xfId="0" applyFont="1" applyFill="1" applyBorder="1" applyAlignment="1">
      <alignment horizontal="center" vertical="top" wrapText="1"/>
    </xf>
    <xf numFmtId="0" fontId="5" fillId="7" borderId="9" xfId="0" applyFont="1" applyFill="1" applyBorder="1" applyAlignment="1">
      <alignment horizontal="center" vertical="top" wrapText="1"/>
    </xf>
    <xf numFmtId="0" fontId="4" fillId="16" borderId="9" xfId="0" applyFont="1" applyFill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18" borderId="0" xfId="0" applyFont="1" applyFill="1" applyBorder="1" applyAlignment="1">
      <alignment horizontal="center" vertical="top" wrapText="1"/>
    </xf>
    <xf numFmtId="0" fontId="5" fillId="19" borderId="9" xfId="0" applyFont="1" applyFill="1" applyBorder="1" applyAlignment="1">
      <alignment horizontal="center" vertical="top" wrapText="1"/>
    </xf>
    <xf numFmtId="0" fontId="5" fillId="14" borderId="9" xfId="0" applyFont="1" applyFill="1" applyBorder="1" applyAlignment="1">
      <alignment horizontal="center" vertical="top" wrapText="1"/>
    </xf>
    <xf numFmtId="0" fontId="5" fillId="18" borderId="9" xfId="0" applyFont="1" applyFill="1" applyBorder="1" applyAlignment="1">
      <alignment horizontal="center" vertical="top" wrapText="1"/>
    </xf>
    <xf numFmtId="0" fontId="5" fillId="23" borderId="9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 readingOrder="2"/>
    </xf>
    <xf numFmtId="0" fontId="9" fillId="2" borderId="10" xfId="0" applyFont="1" applyFill="1" applyBorder="1" applyAlignment="1">
      <alignment horizontal="center" vertical="center" wrapText="1" readingOrder="2"/>
    </xf>
    <xf numFmtId="0" fontId="7" fillId="3" borderId="10" xfId="0" applyFont="1" applyFill="1" applyBorder="1" applyAlignment="1">
      <alignment horizontal="center" vertical="center" wrapText="1" readingOrder="2"/>
    </xf>
    <xf numFmtId="0" fontId="9" fillId="5" borderId="10" xfId="0" applyFont="1" applyFill="1" applyBorder="1" applyAlignment="1">
      <alignment horizontal="center" vertical="center" wrapText="1" readingOrder="2"/>
    </xf>
    <xf numFmtId="0" fontId="7" fillId="5" borderId="10" xfId="0" applyFont="1" applyFill="1" applyBorder="1" applyAlignment="1">
      <alignment horizontal="center" vertical="center" wrapText="1" readingOrder="2"/>
    </xf>
    <xf numFmtId="0" fontId="7" fillId="6" borderId="9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9" fillId="8" borderId="10" xfId="0" applyFont="1" applyFill="1" applyBorder="1" applyAlignment="1">
      <alignment horizontal="center" vertical="center" wrapText="1" readingOrder="2"/>
    </xf>
    <xf numFmtId="0" fontId="9" fillId="7" borderId="10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2"/>
    </xf>
    <xf numFmtId="0" fontId="7" fillId="0" borderId="10" xfId="0" applyFont="1" applyBorder="1" applyAlignment="1">
      <alignment horizontal="center" vertical="center" wrapText="1" readingOrder="2"/>
    </xf>
    <xf numFmtId="0" fontId="7" fillId="6" borderId="10" xfId="0" applyFont="1" applyFill="1" applyBorder="1" applyAlignment="1">
      <alignment horizontal="center" vertical="center" wrapText="1"/>
    </xf>
    <xf numFmtId="0" fontId="13" fillId="7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4" fillId="7" borderId="10" xfId="0" applyFont="1" applyFill="1" applyBorder="1" applyAlignment="1">
      <alignment horizontal="center" vertical="center" wrapText="1"/>
    </xf>
    <xf numFmtId="0" fontId="7" fillId="10" borderId="10" xfId="0" applyFont="1" applyFill="1" applyBorder="1" applyAlignment="1">
      <alignment horizontal="center" vertical="center" wrapText="1" readingOrder="2"/>
    </xf>
    <xf numFmtId="0" fontId="7" fillId="7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 readingOrder="2"/>
    </xf>
    <xf numFmtId="0" fontId="13" fillId="18" borderId="10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10" borderId="10" xfId="0" applyFont="1" applyFill="1" applyBorder="1" applyAlignment="1">
      <alignment horizontal="center" vertical="center" wrapText="1"/>
    </xf>
    <xf numFmtId="0" fontId="13" fillId="18" borderId="9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2" fontId="7" fillId="0" borderId="9" xfId="0" applyNumberFormat="1" applyFont="1" applyBorder="1" applyAlignment="1">
      <alignment wrapText="1"/>
    </xf>
    <xf numFmtId="0" fontId="4" fillId="20" borderId="0" xfId="0" applyFont="1" applyFill="1" applyBorder="1" applyAlignment="1">
      <alignment horizontal="center" vertical="center" wrapText="1"/>
    </xf>
    <xf numFmtId="0" fontId="4" fillId="14" borderId="0" xfId="0" applyFont="1" applyFill="1" applyBorder="1" applyAlignment="1">
      <alignment horizontal="center" vertical="center" wrapText="1"/>
    </xf>
    <xf numFmtId="0" fontId="12" fillId="15" borderId="0" xfId="0" applyFont="1" applyFill="1" applyBorder="1" applyAlignment="1">
      <alignment horizontal="center" vertical="center" wrapText="1"/>
    </xf>
    <xf numFmtId="0" fontId="12" fillId="15" borderId="11" xfId="0" applyFont="1" applyFill="1" applyBorder="1" applyAlignment="1">
      <alignment horizontal="center" vertical="center" wrapText="1"/>
    </xf>
    <xf numFmtId="0" fontId="4" fillId="16" borderId="12" xfId="0" applyFont="1" applyFill="1" applyBorder="1" applyAlignment="1">
      <alignment horizontal="center" vertical="center" wrapText="1"/>
    </xf>
    <xf numFmtId="0" fontId="4" fillId="16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19" borderId="0" xfId="0" applyFont="1" applyFill="1" applyBorder="1" applyAlignment="1">
      <alignment horizontal="center" vertical="center" wrapText="1"/>
    </xf>
    <xf numFmtId="0" fontId="4" fillId="20" borderId="11" xfId="0" applyFont="1" applyFill="1" applyBorder="1" applyAlignment="1">
      <alignment horizontal="center" vertical="center" wrapText="1"/>
    </xf>
    <xf numFmtId="0" fontId="9" fillId="10" borderId="12" xfId="0" applyFont="1" applyFill="1" applyBorder="1" applyAlignment="1">
      <alignment horizontal="center" vertical="center" wrapText="1"/>
    </xf>
    <xf numFmtId="0" fontId="9" fillId="10" borderId="0" xfId="0" applyFont="1" applyFill="1" applyBorder="1" applyAlignment="1">
      <alignment horizontal="center" vertical="center" wrapText="1"/>
    </xf>
    <xf numFmtId="0" fontId="9" fillId="10" borderId="11" xfId="0" applyFont="1" applyFill="1" applyBorder="1" applyAlignment="1">
      <alignment horizontal="center" vertical="center" wrapText="1"/>
    </xf>
    <xf numFmtId="0" fontId="4" fillId="21" borderId="12" xfId="0" applyFont="1" applyFill="1" applyBorder="1" applyAlignment="1">
      <alignment horizontal="center" vertical="center" wrapText="1"/>
    </xf>
    <xf numFmtId="0" fontId="4" fillId="21" borderId="0" xfId="0" applyFont="1" applyFill="1" applyBorder="1" applyAlignment="1">
      <alignment horizontal="center" vertical="center" wrapText="1"/>
    </xf>
    <xf numFmtId="0" fontId="5" fillId="14" borderId="0" xfId="0" applyFont="1" applyFill="1" applyBorder="1" applyAlignment="1">
      <alignment horizontal="center" vertical="center" wrapText="1"/>
    </xf>
    <xf numFmtId="0" fontId="4" fillId="22" borderId="0" xfId="0" applyFont="1" applyFill="1" applyBorder="1" applyAlignment="1">
      <alignment horizontal="center" vertical="center" wrapText="1"/>
    </xf>
    <xf numFmtId="0" fontId="5" fillId="23" borderId="0" xfId="0" applyFont="1" applyFill="1" applyBorder="1" applyAlignment="1">
      <alignment horizontal="center" vertical="center" wrapText="1"/>
    </xf>
    <xf numFmtId="0" fontId="4" fillId="11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 wrapText="1"/>
    </xf>
    <xf numFmtId="0" fontId="5" fillId="9" borderId="7" xfId="0" applyFont="1" applyFill="1" applyBorder="1" applyAlignment="1">
      <alignment horizontal="center" vertical="center" wrapText="1"/>
    </xf>
    <xf numFmtId="0" fontId="5" fillId="9" borderId="8" xfId="0" applyFont="1" applyFill="1" applyBorder="1" applyAlignment="1">
      <alignment horizontal="center" vertical="center" wrapText="1"/>
    </xf>
    <xf numFmtId="0" fontId="12" fillId="12" borderId="0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1">
    <dxf>
      <fill>
        <gradientFill degree="45">
          <stop position="0">
            <color theme="0"/>
          </stop>
          <stop position="0.5">
            <color theme="4"/>
          </stop>
          <stop position="1">
            <color theme="0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4"/>
  <sheetViews>
    <sheetView rightToLeft="1" tabSelected="1" topLeftCell="A145" zoomScale="70" zoomScaleNormal="70" workbookViewId="0">
      <selection activeCell="E154" sqref="E154"/>
    </sheetView>
  </sheetViews>
  <sheetFormatPr defaultRowHeight="18.75"/>
  <cols>
    <col min="1" max="1" width="30.7109375" style="102" bestFit="1" customWidth="1"/>
    <col min="2" max="2" width="45.42578125" style="5" customWidth="1"/>
    <col min="3" max="3" width="6" style="10" bestFit="1" customWidth="1"/>
    <col min="4" max="4" width="25.140625" style="144" customWidth="1"/>
    <col min="5" max="5" width="34.5703125" style="10" bestFit="1" customWidth="1"/>
    <col min="6" max="6" width="16" style="10" bestFit="1" customWidth="1"/>
  </cols>
  <sheetData>
    <row r="1" spans="1:6">
      <c r="A1" s="1"/>
      <c r="B1" s="2"/>
      <c r="C1" s="3"/>
      <c r="D1" s="118" t="s">
        <v>34</v>
      </c>
      <c r="E1" s="4" t="str">
        <f>HYPERLINK("http://www.tel-aviv.gov.il/Hebrew/Index.asp","http://www.tel-aviv.gov.il/Hebrew/Index.asp")</f>
        <v>http://www.tel-aviv.gov.il/Hebrew/Index.asp</v>
      </c>
      <c r="F1" s="5"/>
    </row>
    <row r="2" spans="1:6">
      <c r="A2" s="6"/>
      <c r="B2" s="7"/>
      <c r="C2" s="8"/>
      <c r="D2" s="118" t="s">
        <v>35</v>
      </c>
      <c r="E2" s="9" t="s">
        <v>156</v>
      </c>
      <c r="F2" s="10" t="s">
        <v>155</v>
      </c>
    </row>
    <row r="3" spans="1:6" ht="37.5">
      <c r="A3" s="164" t="s">
        <v>0</v>
      </c>
      <c r="B3" s="167" t="s">
        <v>20</v>
      </c>
      <c r="C3" s="11">
        <v>1</v>
      </c>
      <c r="D3" s="119" t="s">
        <v>36</v>
      </c>
      <c r="E3" s="12">
        <v>1</v>
      </c>
      <c r="F3" s="10">
        <v>1</v>
      </c>
    </row>
    <row r="4" spans="1:6" ht="37.5">
      <c r="A4" s="165"/>
      <c r="B4" s="168"/>
      <c r="C4" s="11">
        <v>2</v>
      </c>
      <c r="D4" s="119" t="s">
        <v>37</v>
      </c>
      <c r="E4" s="12">
        <v>1</v>
      </c>
      <c r="F4" s="10">
        <v>1</v>
      </c>
    </row>
    <row r="5" spans="1:6" ht="36">
      <c r="A5" s="165"/>
      <c r="B5" s="169"/>
      <c r="C5" s="11">
        <v>3</v>
      </c>
      <c r="D5" s="120" t="s">
        <v>38</v>
      </c>
      <c r="E5" s="12">
        <v>0.5</v>
      </c>
      <c r="F5" s="10">
        <v>1</v>
      </c>
    </row>
    <row r="6" spans="1:6">
      <c r="A6" s="165"/>
      <c r="B6" s="103"/>
      <c r="C6" s="11">
        <v>4</v>
      </c>
      <c r="D6" s="119" t="s">
        <v>39</v>
      </c>
      <c r="E6" s="12">
        <v>1</v>
      </c>
      <c r="F6" s="5"/>
    </row>
    <row r="7" spans="1:6" ht="37.5">
      <c r="A7" s="165"/>
      <c r="B7" s="103"/>
      <c r="C7" s="11">
        <v>5</v>
      </c>
      <c r="D7" s="119" t="s">
        <v>40</v>
      </c>
      <c r="E7" s="12">
        <v>1</v>
      </c>
      <c r="F7" s="10">
        <v>1</v>
      </c>
    </row>
    <row r="8" spans="1:6" ht="56.25">
      <c r="A8" s="166"/>
      <c r="B8" s="103"/>
      <c r="C8" s="11">
        <v>6</v>
      </c>
      <c r="D8" s="119" t="s">
        <v>41</v>
      </c>
      <c r="E8" s="12">
        <v>0.5</v>
      </c>
      <c r="F8" s="10">
        <v>1</v>
      </c>
    </row>
    <row r="9" spans="1:6" ht="37.5">
      <c r="A9" s="170" t="s">
        <v>1</v>
      </c>
      <c r="B9" s="104"/>
      <c r="C9" s="13">
        <v>7</v>
      </c>
      <c r="D9" s="121" t="s">
        <v>42</v>
      </c>
      <c r="E9" s="14">
        <v>1</v>
      </c>
      <c r="F9" s="10">
        <v>1</v>
      </c>
    </row>
    <row r="10" spans="1:6" ht="56.25">
      <c r="A10" s="171"/>
      <c r="B10" s="104"/>
      <c r="C10" s="13">
        <v>8</v>
      </c>
      <c r="D10" s="121" t="s">
        <v>43</v>
      </c>
      <c r="E10" s="14">
        <v>0.5</v>
      </c>
      <c r="F10" s="10">
        <v>1</v>
      </c>
    </row>
    <row r="11" spans="1:6" ht="54">
      <c r="A11" s="171"/>
      <c r="B11" s="15" t="s">
        <v>21</v>
      </c>
      <c r="C11" s="13">
        <v>9</v>
      </c>
      <c r="D11" s="121" t="s">
        <v>44</v>
      </c>
      <c r="E11" s="14">
        <v>1</v>
      </c>
      <c r="F11" s="10">
        <v>1</v>
      </c>
    </row>
    <row r="12" spans="1:6">
      <c r="A12" s="171"/>
      <c r="B12" s="104"/>
      <c r="C12" s="13">
        <v>10</v>
      </c>
      <c r="D12" s="121" t="s">
        <v>45</v>
      </c>
      <c r="E12" s="14">
        <v>1</v>
      </c>
      <c r="F12" s="10">
        <v>1</v>
      </c>
    </row>
    <row r="13" spans="1:6" ht="56.25">
      <c r="A13" s="171"/>
      <c r="B13" s="104"/>
      <c r="C13" s="13">
        <f t="shared" ref="C13:C23" si="0">C12+1</f>
        <v>11</v>
      </c>
      <c r="D13" s="121" t="s">
        <v>46</v>
      </c>
      <c r="E13" s="14">
        <v>0.5</v>
      </c>
      <c r="F13" s="10">
        <v>1</v>
      </c>
    </row>
    <row r="14" spans="1:6">
      <c r="A14" s="171"/>
      <c r="B14" s="104"/>
      <c r="C14" s="13">
        <f t="shared" si="0"/>
        <v>12</v>
      </c>
      <c r="D14" s="121" t="s">
        <v>47</v>
      </c>
      <c r="E14" s="14">
        <v>1</v>
      </c>
      <c r="F14" s="10">
        <v>1</v>
      </c>
    </row>
    <row r="15" spans="1:6" ht="37.5">
      <c r="A15" s="171"/>
      <c r="B15" s="104"/>
      <c r="C15" s="13">
        <f t="shared" si="0"/>
        <v>13</v>
      </c>
      <c r="D15" s="121" t="s">
        <v>48</v>
      </c>
      <c r="E15" s="14">
        <v>1</v>
      </c>
      <c r="F15" s="10">
        <v>1</v>
      </c>
    </row>
    <row r="16" spans="1:6" ht="56.25">
      <c r="A16" s="171"/>
      <c r="B16" s="104"/>
      <c r="C16" s="13">
        <f t="shared" si="0"/>
        <v>14</v>
      </c>
      <c r="D16" s="121" t="s">
        <v>49</v>
      </c>
      <c r="E16" s="14">
        <v>1</v>
      </c>
      <c r="F16" s="10">
        <v>1</v>
      </c>
    </row>
    <row r="17" spans="1:6">
      <c r="A17" s="171"/>
      <c r="B17" s="104"/>
      <c r="C17" s="13">
        <f t="shared" si="0"/>
        <v>15</v>
      </c>
      <c r="D17" s="121" t="s">
        <v>50</v>
      </c>
      <c r="E17" s="14">
        <v>1</v>
      </c>
      <c r="F17" s="10">
        <v>1</v>
      </c>
    </row>
    <row r="18" spans="1:6" ht="36">
      <c r="A18" s="172" t="s">
        <v>2</v>
      </c>
      <c r="B18" s="105"/>
      <c r="C18" s="16">
        <f t="shared" si="0"/>
        <v>16</v>
      </c>
      <c r="D18" s="122" t="s">
        <v>51</v>
      </c>
      <c r="E18" s="17">
        <v>1</v>
      </c>
      <c r="F18" s="10">
        <v>1</v>
      </c>
    </row>
    <row r="19" spans="1:6" ht="126">
      <c r="A19" s="172"/>
      <c r="B19" s="105"/>
      <c r="C19" s="16">
        <f t="shared" si="0"/>
        <v>17</v>
      </c>
      <c r="D19" s="122" t="s">
        <v>52</v>
      </c>
      <c r="E19" s="17">
        <v>1</v>
      </c>
      <c r="F19" s="10">
        <v>1</v>
      </c>
    </row>
    <row r="20" spans="1:6" ht="37.5">
      <c r="A20" s="172"/>
      <c r="B20" s="105"/>
      <c r="C20" s="16">
        <f t="shared" si="0"/>
        <v>18</v>
      </c>
      <c r="D20" s="123" t="s">
        <v>53</v>
      </c>
      <c r="E20" s="17">
        <v>0</v>
      </c>
      <c r="F20" s="10">
        <v>1</v>
      </c>
    </row>
    <row r="21" spans="1:6">
      <c r="A21" s="172"/>
      <c r="B21" s="105"/>
      <c r="C21" s="16">
        <f t="shared" si="0"/>
        <v>19</v>
      </c>
      <c r="D21" s="122" t="s">
        <v>54</v>
      </c>
      <c r="E21" s="17">
        <v>0</v>
      </c>
      <c r="F21" s="10">
        <v>1</v>
      </c>
    </row>
    <row r="22" spans="1:6">
      <c r="A22" s="172"/>
      <c r="B22" s="105"/>
      <c r="C22" s="16">
        <f t="shared" si="0"/>
        <v>20</v>
      </c>
      <c r="D22" s="123" t="s">
        <v>55</v>
      </c>
      <c r="E22" s="17">
        <v>0</v>
      </c>
      <c r="F22" s="10">
        <v>1</v>
      </c>
    </row>
    <row r="23" spans="1:6" ht="37.5">
      <c r="A23" s="173"/>
      <c r="B23" s="105"/>
      <c r="C23" s="16">
        <f t="shared" si="0"/>
        <v>21</v>
      </c>
      <c r="D23" s="123" t="s">
        <v>56</v>
      </c>
      <c r="E23" s="17">
        <v>1</v>
      </c>
      <c r="F23" s="10">
        <v>1</v>
      </c>
    </row>
    <row r="24" spans="1:6">
      <c r="A24" s="18"/>
      <c r="B24" s="106"/>
      <c r="C24" s="19"/>
      <c r="D24" s="124"/>
      <c r="E24" s="20">
        <f>SUM(E3:E23)</f>
        <v>16</v>
      </c>
      <c r="F24" s="10">
        <v>21</v>
      </c>
    </row>
    <row r="25" spans="1:6">
      <c r="A25" s="21"/>
      <c r="B25" s="22"/>
      <c r="C25" s="23"/>
      <c r="D25" s="125" t="s">
        <v>57</v>
      </c>
      <c r="E25" s="48">
        <f>E24/F24</f>
        <v>0.76190476190476186</v>
      </c>
    </row>
    <row r="26" spans="1:6" ht="243.75">
      <c r="A26" s="174" t="s">
        <v>3</v>
      </c>
      <c r="B26" s="24" t="s">
        <v>22</v>
      </c>
      <c r="C26" s="25">
        <f>C23+1</f>
        <v>22</v>
      </c>
      <c r="D26" s="126" t="s">
        <v>157</v>
      </c>
      <c r="E26" s="26">
        <v>0</v>
      </c>
      <c r="F26" s="10">
        <v>1</v>
      </c>
    </row>
    <row r="27" spans="1:6" ht="72">
      <c r="A27" s="174"/>
      <c r="B27" s="27"/>
      <c r="C27" s="25">
        <f>22+1</f>
        <v>23</v>
      </c>
      <c r="D27" s="126" t="s">
        <v>158</v>
      </c>
      <c r="E27" s="26">
        <v>0</v>
      </c>
      <c r="F27" s="10">
        <v>1</v>
      </c>
    </row>
    <row r="28" spans="1:6" ht="54">
      <c r="A28" s="174"/>
      <c r="B28" s="28"/>
      <c r="C28" s="25">
        <f>C27+1</f>
        <v>24</v>
      </c>
      <c r="D28" s="126" t="s">
        <v>58</v>
      </c>
      <c r="E28" s="26">
        <v>0</v>
      </c>
      <c r="F28" s="10">
        <v>1</v>
      </c>
    </row>
    <row r="29" spans="1:6">
      <c r="A29" s="29"/>
      <c r="B29" s="30"/>
      <c r="C29" s="31"/>
      <c r="D29" s="127"/>
      <c r="E29" s="32">
        <f>SUM(E26:E28)</f>
        <v>0</v>
      </c>
      <c r="F29" s="10">
        <v>3</v>
      </c>
    </row>
    <row r="30" spans="1:6">
      <c r="A30" s="21"/>
      <c r="B30" s="22"/>
      <c r="C30" s="23"/>
      <c r="D30" s="127" t="s">
        <v>57</v>
      </c>
      <c r="E30" s="48">
        <f>E29/F29</f>
        <v>0</v>
      </c>
    </row>
    <row r="31" spans="1:6" ht="126">
      <c r="A31" s="175" t="s">
        <v>4</v>
      </c>
      <c r="B31" s="33" t="s">
        <v>23</v>
      </c>
      <c r="C31" s="34">
        <f>C28+1</f>
        <v>25</v>
      </c>
      <c r="D31" s="128" t="s">
        <v>59</v>
      </c>
      <c r="E31" s="35">
        <v>1</v>
      </c>
      <c r="F31" s="10">
        <v>1</v>
      </c>
    </row>
    <row r="32" spans="1:6" ht="54">
      <c r="A32" s="176"/>
      <c r="B32" s="107"/>
      <c r="C32" s="34">
        <f t="shared" ref="C32:C45" si="1">C31+1</f>
        <v>26</v>
      </c>
      <c r="D32" s="129" t="s">
        <v>60</v>
      </c>
      <c r="E32" s="36">
        <v>1</v>
      </c>
      <c r="F32" s="10">
        <v>1</v>
      </c>
    </row>
    <row r="33" spans="1:6" ht="37.5">
      <c r="A33" s="176"/>
      <c r="B33" s="33" t="s">
        <v>24</v>
      </c>
      <c r="C33" s="34">
        <f t="shared" si="1"/>
        <v>27</v>
      </c>
      <c r="D33" s="130" t="s">
        <v>61</v>
      </c>
      <c r="E33" s="36">
        <v>1</v>
      </c>
      <c r="F33" s="10">
        <v>1</v>
      </c>
    </row>
    <row r="34" spans="1:6" ht="37.5">
      <c r="A34" s="176"/>
      <c r="B34" s="108"/>
      <c r="C34" s="34">
        <f t="shared" si="1"/>
        <v>28</v>
      </c>
      <c r="D34" s="130" t="s">
        <v>62</v>
      </c>
      <c r="E34" s="36">
        <v>1</v>
      </c>
      <c r="F34" s="10">
        <v>1</v>
      </c>
    </row>
    <row r="35" spans="1:6" ht="37.5">
      <c r="A35" s="176"/>
      <c r="B35" s="108" t="s">
        <v>25</v>
      </c>
      <c r="C35" s="34">
        <f t="shared" si="1"/>
        <v>29</v>
      </c>
      <c r="D35" s="130" t="s">
        <v>63</v>
      </c>
      <c r="E35" s="36">
        <v>1</v>
      </c>
      <c r="F35" s="10">
        <v>1</v>
      </c>
    </row>
    <row r="36" spans="1:6" ht="37.5">
      <c r="A36" s="176"/>
      <c r="B36" s="108"/>
      <c r="C36" s="34">
        <f t="shared" si="1"/>
        <v>30</v>
      </c>
      <c r="D36" s="130" t="s">
        <v>64</v>
      </c>
      <c r="E36" s="36">
        <v>1</v>
      </c>
      <c r="F36" s="10">
        <v>1</v>
      </c>
    </row>
    <row r="37" spans="1:6" ht="37.5">
      <c r="A37" s="177"/>
      <c r="B37" s="108"/>
      <c r="C37" s="34">
        <f t="shared" si="1"/>
        <v>31</v>
      </c>
      <c r="D37" s="130" t="s">
        <v>65</v>
      </c>
      <c r="E37" s="36">
        <v>1</v>
      </c>
      <c r="F37" s="10">
        <v>1</v>
      </c>
    </row>
    <row r="38" spans="1:6" ht="54">
      <c r="A38" s="163" t="s">
        <v>5</v>
      </c>
      <c r="B38" s="37" t="s">
        <v>26</v>
      </c>
      <c r="C38" s="34">
        <f t="shared" si="1"/>
        <v>32</v>
      </c>
      <c r="D38" s="130" t="s">
        <v>66</v>
      </c>
      <c r="E38" s="36">
        <v>1</v>
      </c>
      <c r="F38" s="10">
        <v>1</v>
      </c>
    </row>
    <row r="39" spans="1:6" ht="37.5">
      <c r="A39" s="163"/>
      <c r="B39" s="38"/>
      <c r="C39" s="34">
        <f t="shared" si="1"/>
        <v>33</v>
      </c>
      <c r="D39" s="130" t="s">
        <v>64</v>
      </c>
      <c r="E39" s="36">
        <v>0.5</v>
      </c>
      <c r="F39" s="10">
        <v>1</v>
      </c>
    </row>
    <row r="40" spans="1:6" ht="37.5">
      <c r="A40" s="163"/>
      <c r="B40" s="38"/>
      <c r="C40" s="34">
        <f t="shared" si="1"/>
        <v>34</v>
      </c>
      <c r="D40" s="130" t="s">
        <v>65</v>
      </c>
      <c r="E40" s="36">
        <v>1</v>
      </c>
      <c r="F40" s="10">
        <v>1</v>
      </c>
    </row>
    <row r="41" spans="1:6" ht="54">
      <c r="A41" s="178" t="s">
        <v>6</v>
      </c>
      <c r="B41" s="39" t="s">
        <v>27</v>
      </c>
      <c r="C41" s="34">
        <f t="shared" si="1"/>
        <v>35</v>
      </c>
      <c r="D41" s="130" t="s">
        <v>67</v>
      </c>
      <c r="E41" s="36">
        <v>0</v>
      </c>
      <c r="F41" s="10">
        <v>1</v>
      </c>
    </row>
    <row r="42" spans="1:6" ht="36">
      <c r="A42" s="178"/>
      <c r="B42" s="7"/>
      <c r="C42" s="34">
        <f t="shared" si="1"/>
        <v>36</v>
      </c>
      <c r="D42" s="129" t="s">
        <v>68</v>
      </c>
      <c r="E42" s="36">
        <v>0</v>
      </c>
      <c r="F42" s="10">
        <v>1</v>
      </c>
    </row>
    <row r="43" spans="1:6" ht="37.5">
      <c r="A43" s="178"/>
      <c r="B43" s="40"/>
      <c r="C43" s="34">
        <f t="shared" si="1"/>
        <v>37</v>
      </c>
      <c r="D43" s="130" t="s">
        <v>69</v>
      </c>
      <c r="E43" s="36">
        <v>0</v>
      </c>
      <c r="F43" s="10">
        <v>1</v>
      </c>
    </row>
    <row r="44" spans="1:6" ht="56.25">
      <c r="A44" s="178"/>
      <c r="B44" s="40"/>
      <c r="C44" s="34">
        <f t="shared" si="1"/>
        <v>38</v>
      </c>
      <c r="D44" s="130" t="s">
        <v>70</v>
      </c>
      <c r="E44" s="36">
        <v>0</v>
      </c>
      <c r="F44" s="10">
        <v>1</v>
      </c>
    </row>
    <row r="45" spans="1:6" ht="56.25">
      <c r="A45" s="178"/>
      <c r="B45" s="40"/>
      <c r="C45" s="34">
        <f t="shared" si="1"/>
        <v>39</v>
      </c>
      <c r="D45" s="130" t="s">
        <v>71</v>
      </c>
      <c r="E45" s="36">
        <v>1</v>
      </c>
      <c r="F45" s="10">
        <v>1</v>
      </c>
    </row>
    <row r="46" spans="1:6">
      <c r="A46" s="41"/>
      <c r="B46" s="42"/>
      <c r="C46" s="43"/>
      <c r="D46" s="131"/>
      <c r="E46" s="44">
        <f>SUM(E31:E45)</f>
        <v>10.5</v>
      </c>
      <c r="F46" s="10">
        <v>15</v>
      </c>
    </row>
    <row r="47" spans="1:6">
      <c r="A47" s="45"/>
      <c r="B47" s="46"/>
      <c r="C47" s="47"/>
      <c r="D47" s="132" t="s">
        <v>57</v>
      </c>
      <c r="E47" s="48">
        <f>E46/F46</f>
        <v>0.7</v>
      </c>
    </row>
    <row r="48" spans="1:6" ht="75">
      <c r="A48" s="163" t="s">
        <v>7</v>
      </c>
      <c r="B48" s="49" t="s">
        <v>28</v>
      </c>
      <c r="C48" s="50">
        <f>C45+1</f>
        <v>40</v>
      </c>
      <c r="D48" s="130" t="s">
        <v>72</v>
      </c>
      <c r="E48" s="36">
        <v>1</v>
      </c>
      <c r="F48" s="10">
        <v>1</v>
      </c>
    </row>
    <row r="49" spans="1:6" ht="112.5">
      <c r="A49" s="163"/>
      <c r="B49" s="38"/>
      <c r="C49" s="50">
        <f t="shared" ref="C49:C62" si="2">C48+1</f>
        <v>41</v>
      </c>
      <c r="D49" s="130" t="s">
        <v>73</v>
      </c>
      <c r="E49" s="36">
        <v>0.5</v>
      </c>
      <c r="F49" s="10">
        <v>1</v>
      </c>
    </row>
    <row r="50" spans="1:6" ht="90">
      <c r="A50" s="163"/>
      <c r="B50" s="37" t="s">
        <v>29</v>
      </c>
      <c r="C50" s="50">
        <f t="shared" si="2"/>
        <v>42</v>
      </c>
      <c r="D50" s="133" t="s">
        <v>74</v>
      </c>
      <c r="E50" s="51">
        <v>0</v>
      </c>
      <c r="F50" s="10">
        <v>1</v>
      </c>
    </row>
    <row r="51" spans="1:6" ht="93.75">
      <c r="A51" s="163"/>
      <c r="B51" s="38"/>
      <c r="C51" s="50">
        <f t="shared" si="2"/>
        <v>43</v>
      </c>
      <c r="D51" s="130" t="s">
        <v>75</v>
      </c>
      <c r="E51" s="36">
        <v>0</v>
      </c>
      <c r="F51" s="10">
        <v>1</v>
      </c>
    </row>
    <row r="52" spans="1:6" ht="54">
      <c r="A52" s="163"/>
      <c r="B52" s="38"/>
      <c r="C52" s="50">
        <f t="shared" si="2"/>
        <v>44</v>
      </c>
      <c r="D52" s="129" t="s">
        <v>76</v>
      </c>
      <c r="E52" s="36">
        <v>0</v>
      </c>
      <c r="F52" s="10">
        <v>1</v>
      </c>
    </row>
    <row r="53" spans="1:6" ht="90">
      <c r="A53" s="163"/>
      <c r="B53" s="37" t="s">
        <v>29</v>
      </c>
      <c r="C53" s="50">
        <f t="shared" si="2"/>
        <v>45</v>
      </c>
      <c r="D53" s="128" t="s">
        <v>77</v>
      </c>
      <c r="E53" s="35">
        <v>0</v>
      </c>
      <c r="F53" s="10">
        <v>1</v>
      </c>
    </row>
    <row r="54" spans="1:6" ht="56.25">
      <c r="A54" s="163"/>
      <c r="B54" s="38"/>
      <c r="C54" s="50">
        <f t="shared" si="2"/>
        <v>46</v>
      </c>
      <c r="D54" s="130" t="s">
        <v>78</v>
      </c>
      <c r="E54" s="36">
        <v>0</v>
      </c>
      <c r="F54" s="10">
        <v>1</v>
      </c>
    </row>
    <row r="55" spans="1:6">
      <c r="A55" s="163"/>
      <c r="B55" s="38"/>
      <c r="C55" s="50">
        <f t="shared" si="2"/>
        <v>47</v>
      </c>
      <c r="D55" s="130" t="s">
        <v>79</v>
      </c>
      <c r="E55" s="36">
        <v>0</v>
      </c>
      <c r="F55" s="10">
        <v>1</v>
      </c>
    </row>
    <row r="56" spans="1:6" ht="37.5">
      <c r="A56" s="163"/>
      <c r="B56" s="38"/>
      <c r="C56" s="50">
        <f t="shared" si="2"/>
        <v>48</v>
      </c>
      <c r="D56" s="130" t="s">
        <v>80</v>
      </c>
      <c r="E56" s="36">
        <v>0</v>
      </c>
      <c r="F56" s="10">
        <v>1</v>
      </c>
    </row>
    <row r="57" spans="1:6" ht="75">
      <c r="A57" s="163"/>
      <c r="B57" s="38"/>
      <c r="C57" s="50">
        <f t="shared" si="2"/>
        <v>49</v>
      </c>
      <c r="D57" s="130" t="s">
        <v>81</v>
      </c>
      <c r="E57" s="36">
        <v>0</v>
      </c>
      <c r="F57" s="10">
        <v>1</v>
      </c>
    </row>
    <row r="58" spans="1:6" ht="37.5">
      <c r="A58" s="163"/>
      <c r="B58" s="38"/>
      <c r="C58" s="50">
        <f t="shared" si="2"/>
        <v>50</v>
      </c>
      <c r="D58" s="130" t="s">
        <v>82</v>
      </c>
      <c r="E58" s="52">
        <v>0</v>
      </c>
      <c r="F58" s="10">
        <v>1</v>
      </c>
    </row>
    <row r="59" spans="1:6" ht="37.5">
      <c r="A59" s="163"/>
      <c r="B59" s="38"/>
      <c r="C59" s="50">
        <f t="shared" si="2"/>
        <v>51</v>
      </c>
      <c r="D59" s="130" t="s">
        <v>83</v>
      </c>
      <c r="E59" s="52">
        <v>0</v>
      </c>
      <c r="F59" s="10">
        <v>1</v>
      </c>
    </row>
    <row r="60" spans="1:6" ht="37.5">
      <c r="A60" s="163"/>
      <c r="B60" s="38"/>
      <c r="C60" s="50">
        <f t="shared" si="2"/>
        <v>52</v>
      </c>
      <c r="D60" s="130" t="s">
        <v>84</v>
      </c>
      <c r="E60" s="52">
        <v>1</v>
      </c>
      <c r="F60" s="10">
        <v>1</v>
      </c>
    </row>
    <row r="61" spans="1:6" ht="54">
      <c r="A61" s="163"/>
      <c r="B61" s="38"/>
      <c r="C61" s="50">
        <f t="shared" si="2"/>
        <v>53</v>
      </c>
      <c r="D61" s="129" t="s">
        <v>85</v>
      </c>
      <c r="E61" s="36">
        <v>0</v>
      </c>
      <c r="F61" s="10">
        <v>1</v>
      </c>
    </row>
    <row r="62" spans="1:6" ht="54">
      <c r="A62" s="163"/>
      <c r="B62" s="38"/>
      <c r="C62" s="50">
        <f t="shared" si="2"/>
        <v>54</v>
      </c>
      <c r="D62" s="129" t="s">
        <v>86</v>
      </c>
      <c r="E62" s="36">
        <v>0</v>
      </c>
      <c r="F62" s="10">
        <v>1</v>
      </c>
    </row>
    <row r="63" spans="1:6">
      <c r="A63" s="41"/>
      <c r="B63" s="42"/>
      <c r="C63" s="43"/>
      <c r="D63" s="127"/>
      <c r="E63" s="53">
        <f>SUM(E48:E62)</f>
        <v>2.5</v>
      </c>
      <c r="F63" s="10">
        <v>15</v>
      </c>
    </row>
    <row r="64" spans="1:6">
      <c r="A64" s="45"/>
      <c r="B64" s="46"/>
      <c r="C64" s="47"/>
      <c r="D64" s="134" t="s">
        <v>57</v>
      </c>
      <c r="E64" s="48">
        <f>E63/F63</f>
        <v>0.16666666666666666</v>
      </c>
    </row>
    <row r="65" spans="1:6">
      <c r="A65" s="147" t="s">
        <v>8</v>
      </c>
      <c r="B65" s="54"/>
      <c r="C65" s="55">
        <f>C62+1</f>
        <v>55</v>
      </c>
      <c r="D65" s="130" t="s">
        <v>87</v>
      </c>
      <c r="E65" s="36">
        <v>0</v>
      </c>
      <c r="F65" s="10">
        <v>1</v>
      </c>
    </row>
    <row r="66" spans="1:6" ht="112.5">
      <c r="A66" s="147"/>
      <c r="B66" s="54"/>
      <c r="C66" s="55">
        <f>C65+1</f>
        <v>56</v>
      </c>
      <c r="D66" s="130" t="s">
        <v>88</v>
      </c>
      <c r="E66" s="36">
        <v>0</v>
      </c>
      <c r="F66" s="10">
        <v>1</v>
      </c>
    </row>
    <row r="67" spans="1:6" ht="37.5">
      <c r="A67" s="147"/>
      <c r="B67" s="54"/>
      <c r="C67" s="55">
        <f>C66+1</f>
        <v>57</v>
      </c>
      <c r="D67" s="130" t="s">
        <v>89</v>
      </c>
      <c r="E67" s="36">
        <v>1</v>
      </c>
      <c r="F67" s="10">
        <v>1</v>
      </c>
    </row>
    <row r="68" spans="1:6" ht="112.5">
      <c r="A68" s="147"/>
      <c r="B68" s="54"/>
      <c r="C68" s="55">
        <f>C67+1</f>
        <v>58</v>
      </c>
      <c r="D68" s="130" t="s">
        <v>90</v>
      </c>
      <c r="E68" s="36">
        <v>1</v>
      </c>
      <c r="F68" s="10">
        <v>1</v>
      </c>
    </row>
    <row r="69" spans="1:6" ht="112.5">
      <c r="A69" s="147"/>
      <c r="B69" s="54"/>
      <c r="C69" s="55">
        <f>C68+1</f>
        <v>59</v>
      </c>
      <c r="D69" s="130" t="s">
        <v>91</v>
      </c>
      <c r="E69" s="36">
        <v>0</v>
      </c>
      <c r="F69" s="10">
        <v>1</v>
      </c>
    </row>
    <row r="70" spans="1:6">
      <c r="A70" s="41"/>
      <c r="B70" s="42"/>
      <c r="C70" s="43"/>
      <c r="D70" s="131"/>
      <c r="E70" s="20">
        <f>SUM(E65:E69)</f>
        <v>2</v>
      </c>
      <c r="F70" s="10">
        <v>5</v>
      </c>
    </row>
    <row r="71" spans="1:6">
      <c r="A71" s="45"/>
      <c r="B71" s="46"/>
      <c r="C71" s="47"/>
      <c r="D71" s="132" t="s">
        <v>57</v>
      </c>
      <c r="E71" s="48">
        <f>E70/F70</f>
        <v>0.4</v>
      </c>
    </row>
    <row r="72" spans="1:6" ht="37.5">
      <c r="A72" s="148" t="s">
        <v>9</v>
      </c>
      <c r="B72" s="109"/>
      <c r="C72" s="56">
        <f>C69+1</f>
        <v>60</v>
      </c>
      <c r="D72" s="135" t="s">
        <v>92</v>
      </c>
      <c r="E72" s="35">
        <v>0.5</v>
      </c>
      <c r="F72" s="10">
        <v>1</v>
      </c>
    </row>
    <row r="73" spans="1:6" ht="75">
      <c r="A73" s="148"/>
      <c r="B73" s="109"/>
      <c r="C73" s="56">
        <f>C72+1</f>
        <v>61</v>
      </c>
      <c r="D73" s="130" t="s">
        <v>93</v>
      </c>
      <c r="E73" s="36">
        <v>0</v>
      </c>
      <c r="F73" s="10">
        <v>1</v>
      </c>
    </row>
    <row r="74" spans="1:6" ht="56.25">
      <c r="A74" s="148"/>
      <c r="B74" s="109"/>
      <c r="C74" s="56">
        <f>C73+1</f>
        <v>62</v>
      </c>
      <c r="D74" s="130" t="s">
        <v>94</v>
      </c>
      <c r="E74" s="36">
        <v>0</v>
      </c>
      <c r="F74" s="10">
        <v>1</v>
      </c>
    </row>
    <row r="75" spans="1:6" ht="56.25">
      <c r="A75" s="148"/>
      <c r="B75" s="109"/>
      <c r="C75" s="56">
        <f>C74+1</f>
        <v>63</v>
      </c>
      <c r="D75" s="130" t="s">
        <v>95</v>
      </c>
      <c r="E75" s="36">
        <v>0</v>
      </c>
      <c r="F75" s="10">
        <v>1</v>
      </c>
    </row>
    <row r="76" spans="1:6" ht="75">
      <c r="A76" s="149"/>
      <c r="B76" s="109"/>
      <c r="C76" s="56">
        <f>C75+1</f>
        <v>64</v>
      </c>
      <c r="D76" s="130" t="s">
        <v>96</v>
      </c>
      <c r="E76" s="36">
        <v>0</v>
      </c>
      <c r="F76" s="10">
        <v>1</v>
      </c>
    </row>
    <row r="77" spans="1:6">
      <c r="A77" s="57"/>
      <c r="B77" s="110"/>
      <c r="C77" s="58"/>
      <c r="D77" s="136"/>
      <c r="E77" s="59">
        <f>SUM(E72:E76)</f>
        <v>0.5</v>
      </c>
      <c r="F77" s="10">
        <v>5</v>
      </c>
    </row>
    <row r="78" spans="1:6">
      <c r="A78" s="57"/>
      <c r="B78" s="110"/>
      <c r="C78" s="58"/>
      <c r="D78" s="132" t="s">
        <v>57</v>
      </c>
      <c r="E78" s="48">
        <f>E77/F77</f>
        <v>0.1</v>
      </c>
    </row>
    <row r="79" spans="1:6" ht="54">
      <c r="A79" s="150" t="s">
        <v>10</v>
      </c>
      <c r="B79" s="49" t="s">
        <v>30</v>
      </c>
      <c r="C79" s="60">
        <f>C76+1</f>
        <v>65</v>
      </c>
      <c r="D79" s="129" t="s">
        <v>159</v>
      </c>
      <c r="E79" s="61">
        <v>1</v>
      </c>
      <c r="F79" s="10">
        <v>1</v>
      </c>
    </row>
    <row r="80" spans="1:6" ht="56.25">
      <c r="A80" s="151"/>
      <c r="B80" s="111"/>
      <c r="C80" s="60">
        <f t="shared" ref="C80:C89" si="3">C79+1</f>
        <v>66</v>
      </c>
      <c r="D80" s="130" t="s">
        <v>97</v>
      </c>
      <c r="E80" s="61">
        <v>1</v>
      </c>
      <c r="F80" s="10">
        <v>1</v>
      </c>
    </row>
    <row r="81" spans="1:6" ht="75">
      <c r="A81" s="151"/>
      <c r="B81" s="49" t="s">
        <v>31</v>
      </c>
      <c r="C81" s="60">
        <f t="shared" si="3"/>
        <v>67</v>
      </c>
      <c r="D81" s="130" t="s">
        <v>98</v>
      </c>
      <c r="E81" s="61">
        <v>0</v>
      </c>
      <c r="F81" s="10">
        <v>1</v>
      </c>
    </row>
    <row r="82" spans="1:6" ht="72">
      <c r="A82" s="151"/>
      <c r="B82" s="49" t="s">
        <v>32</v>
      </c>
      <c r="C82" s="60">
        <f t="shared" si="3"/>
        <v>68</v>
      </c>
      <c r="D82" s="129" t="s">
        <v>99</v>
      </c>
      <c r="E82" s="36">
        <v>0</v>
      </c>
      <c r="F82" s="10">
        <v>1</v>
      </c>
    </row>
    <row r="83" spans="1:6" ht="56.25">
      <c r="A83" s="62"/>
      <c r="B83" s="63"/>
      <c r="C83" s="60">
        <f t="shared" si="3"/>
        <v>69</v>
      </c>
      <c r="D83" s="130" t="s">
        <v>100</v>
      </c>
      <c r="E83" s="36">
        <v>0</v>
      </c>
      <c r="F83" s="10">
        <v>1</v>
      </c>
    </row>
    <row r="84" spans="1:6" ht="93.75">
      <c r="A84" s="152" t="s">
        <v>11</v>
      </c>
      <c r="B84" s="112"/>
      <c r="C84" s="64">
        <f t="shared" si="3"/>
        <v>70</v>
      </c>
      <c r="D84" s="130" t="s">
        <v>101</v>
      </c>
      <c r="E84" s="36">
        <v>0</v>
      </c>
      <c r="F84" s="10">
        <v>1</v>
      </c>
    </row>
    <row r="85" spans="1:6" ht="112.5">
      <c r="A85" s="152"/>
      <c r="B85" s="112"/>
      <c r="C85" s="64">
        <f t="shared" si="3"/>
        <v>71</v>
      </c>
      <c r="D85" s="130" t="s">
        <v>102</v>
      </c>
      <c r="E85" s="36">
        <v>0</v>
      </c>
      <c r="F85" s="10">
        <v>1</v>
      </c>
    </row>
    <row r="86" spans="1:6" ht="75">
      <c r="A86" s="152"/>
      <c r="B86" s="112"/>
      <c r="C86" s="64">
        <f t="shared" si="3"/>
        <v>72</v>
      </c>
      <c r="D86" s="130" t="s">
        <v>103</v>
      </c>
      <c r="E86" s="36">
        <v>0</v>
      </c>
      <c r="F86" s="10">
        <v>1</v>
      </c>
    </row>
    <row r="87" spans="1:6" ht="93.75">
      <c r="A87" s="152"/>
      <c r="B87" s="112"/>
      <c r="C87" s="64">
        <f t="shared" si="3"/>
        <v>73</v>
      </c>
      <c r="D87" s="137" t="s">
        <v>104</v>
      </c>
      <c r="E87" s="52">
        <v>1</v>
      </c>
      <c r="F87" s="10">
        <v>1</v>
      </c>
    </row>
    <row r="88" spans="1:6" ht="75">
      <c r="A88" s="152"/>
      <c r="B88" s="112"/>
      <c r="C88" s="64">
        <f t="shared" si="3"/>
        <v>74</v>
      </c>
      <c r="D88" s="130" t="s">
        <v>105</v>
      </c>
      <c r="E88" s="52">
        <v>1</v>
      </c>
      <c r="F88" s="10">
        <v>1</v>
      </c>
    </row>
    <row r="89" spans="1:6" ht="93.75">
      <c r="A89" s="152"/>
      <c r="B89" s="112"/>
      <c r="C89" s="64">
        <f t="shared" si="3"/>
        <v>75</v>
      </c>
      <c r="D89" s="130" t="s">
        <v>106</v>
      </c>
      <c r="E89" s="36">
        <v>0</v>
      </c>
      <c r="F89" s="10">
        <v>1</v>
      </c>
    </row>
    <row r="90" spans="1:6">
      <c r="A90" s="57"/>
      <c r="B90" s="110"/>
      <c r="C90" s="58"/>
      <c r="D90" s="131"/>
      <c r="E90" s="53">
        <f>SUM(E79:E89)</f>
        <v>4</v>
      </c>
      <c r="F90" s="10">
        <v>11</v>
      </c>
    </row>
    <row r="91" spans="1:6">
      <c r="A91" s="57"/>
      <c r="B91" s="113"/>
      <c r="C91" s="65"/>
      <c r="D91" s="138" t="s">
        <v>57</v>
      </c>
      <c r="E91" s="66">
        <f>E90/F90</f>
        <v>0.36363636363636365</v>
      </c>
    </row>
    <row r="92" spans="1:6" ht="56.25">
      <c r="A92" s="153" t="s">
        <v>12</v>
      </c>
      <c r="B92" s="114"/>
      <c r="C92" s="67">
        <f>C89+1</f>
        <v>76</v>
      </c>
      <c r="D92" s="130" t="s">
        <v>107</v>
      </c>
      <c r="E92" s="36">
        <v>1</v>
      </c>
      <c r="F92" s="10">
        <v>1</v>
      </c>
    </row>
    <row r="93" spans="1:6" ht="37.5">
      <c r="A93" s="153"/>
      <c r="B93" s="114"/>
      <c r="C93" s="67">
        <f>C92+1</f>
        <v>77</v>
      </c>
      <c r="D93" s="130" t="s">
        <v>108</v>
      </c>
      <c r="E93" s="36">
        <v>1</v>
      </c>
      <c r="F93" s="10">
        <v>1</v>
      </c>
    </row>
    <row r="94" spans="1:6">
      <c r="A94" s="57"/>
      <c r="B94" s="110"/>
      <c r="C94" s="58"/>
      <c r="D94" s="131"/>
      <c r="E94" s="53">
        <f>SUM(E92:E93)</f>
        <v>2</v>
      </c>
      <c r="F94" s="10">
        <v>2</v>
      </c>
    </row>
    <row r="95" spans="1:6">
      <c r="A95" s="68"/>
      <c r="B95" s="114"/>
      <c r="C95" s="67"/>
      <c r="D95" s="138" t="s">
        <v>57</v>
      </c>
      <c r="E95" s="66">
        <f>E94/F94</f>
        <v>1</v>
      </c>
    </row>
    <row r="96" spans="1:6" ht="37.5">
      <c r="A96" s="146" t="s">
        <v>13</v>
      </c>
      <c r="B96" s="69"/>
      <c r="C96" s="70">
        <f>C93+1</f>
        <v>78</v>
      </c>
      <c r="D96" s="130" t="s">
        <v>109</v>
      </c>
      <c r="E96" s="36">
        <v>1</v>
      </c>
      <c r="F96" s="10">
        <v>1</v>
      </c>
    </row>
    <row r="97" spans="1:6" ht="56.25">
      <c r="A97" s="146"/>
      <c r="B97" s="69"/>
      <c r="C97" s="70">
        <f t="shared" ref="C97:C103" si="4">C96+1</f>
        <v>79</v>
      </c>
      <c r="D97" s="135" t="s">
        <v>110</v>
      </c>
      <c r="E97" s="35">
        <v>1</v>
      </c>
      <c r="F97" s="10">
        <v>1</v>
      </c>
    </row>
    <row r="98" spans="1:6" ht="56.25">
      <c r="A98" s="146"/>
      <c r="B98" s="69"/>
      <c r="C98" s="70">
        <f t="shared" si="4"/>
        <v>80</v>
      </c>
      <c r="D98" s="130" t="s">
        <v>111</v>
      </c>
      <c r="E98" s="36">
        <v>0</v>
      </c>
      <c r="F98" s="10">
        <v>1</v>
      </c>
    </row>
    <row r="99" spans="1:6" ht="37.5">
      <c r="A99" s="146"/>
      <c r="B99" s="69"/>
      <c r="C99" s="70">
        <f t="shared" si="4"/>
        <v>81</v>
      </c>
      <c r="D99" s="130" t="s">
        <v>112</v>
      </c>
      <c r="E99" s="36">
        <v>0</v>
      </c>
      <c r="F99" s="10">
        <v>1</v>
      </c>
    </row>
    <row r="100" spans="1:6" ht="93.75">
      <c r="A100" s="146"/>
      <c r="B100" s="69"/>
      <c r="C100" s="70">
        <f t="shared" si="4"/>
        <v>82</v>
      </c>
      <c r="D100" s="130" t="s">
        <v>113</v>
      </c>
      <c r="E100" s="36">
        <v>0</v>
      </c>
      <c r="F100" s="10">
        <v>1</v>
      </c>
    </row>
    <row r="101" spans="1:6" ht="75">
      <c r="A101" s="146"/>
      <c r="B101" s="69"/>
      <c r="C101" s="70">
        <f t="shared" si="4"/>
        <v>83</v>
      </c>
      <c r="D101" s="130" t="s">
        <v>114</v>
      </c>
      <c r="E101" s="36">
        <v>1</v>
      </c>
      <c r="F101" s="10">
        <v>1</v>
      </c>
    </row>
    <row r="102" spans="1:6" ht="56.25">
      <c r="A102" s="146"/>
      <c r="B102" s="69"/>
      <c r="C102" s="70">
        <f t="shared" si="4"/>
        <v>84</v>
      </c>
      <c r="D102" s="130" t="s">
        <v>115</v>
      </c>
      <c r="E102" s="36">
        <v>1</v>
      </c>
      <c r="F102" s="10">
        <v>1</v>
      </c>
    </row>
    <row r="103" spans="1:6" ht="37.5">
      <c r="A103" s="154"/>
      <c r="B103" s="69"/>
      <c r="C103" s="70">
        <f t="shared" si="4"/>
        <v>85</v>
      </c>
      <c r="D103" s="130" t="s">
        <v>116</v>
      </c>
      <c r="E103" s="36">
        <v>0</v>
      </c>
      <c r="F103" s="10">
        <v>1</v>
      </c>
    </row>
    <row r="104" spans="1:6">
      <c r="A104" s="41"/>
      <c r="B104" s="42"/>
      <c r="C104" s="43"/>
      <c r="D104" s="131"/>
      <c r="E104" s="53">
        <f>SUM(E96:E103)</f>
        <v>4</v>
      </c>
      <c r="F104" s="10">
        <v>8</v>
      </c>
    </row>
    <row r="105" spans="1:6">
      <c r="A105" s="71"/>
      <c r="B105" s="72"/>
      <c r="C105" s="73"/>
      <c r="D105" s="138" t="s">
        <v>57</v>
      </c>
      <c r="E105" s="66">
        <f>E104/F104</f>
        <v>0.5</v>
      </c>
    </row>
    <row r="106" spans="1:6">
      <c r="A106" s="155" t="s">
        <v>14</v>
      </c>
      <c r="B106" s="74"/>
      <c r="C106" s="75">
        <f>C103+1</f>
        <v>86</v>
      </c>
      <c r="D106" s="130" t="s">
        <v>117</v>
      </c>
      <c r="E106" s="36">
        <v>1</v>
      </c>
      <c r="F106" s="10">
        <v>1</v>
      </c>
    </row>
    <row r="107" spans="1:6" ht="54">
      <c r="A107" s="156"/>
      <c r="B107" s="74"/>
      <c r="C107" s="75">
        <f>C106+1</f>
        <v>87</v>
      </c>
      <c r="D107" s="129" t="s">
        <v>110</v>
      </c>
      <c r="E107" s="76">
        <v>0.5</v>
      </c>
      <c r="F107" s="10">
        <v>1</v>
      </c>
    </row>
    <row r="108" spans="1:6" ht="56.25">
      <c r="A108" s="157"/>
      <c r="B108" s="74"/>
      <c r="C108" s="75">
        <f>C107+1</f>
        <v>88</v>
      </c>
      <c r="D108" s="130" t="s">
        <v>118</v>
      </c>
      <c r="E108" s="36">
        <v>0</v>
      </c>
      <c r="F108" s="10">
        <v>1</v>
      </c>
    </row>
    <row r="109" spans="1:6">
      <c r="A109" s="77"/>
      <c r="B109" s="78"/>
      <c r="C109" s="79"/>
      <c r="D109" s="131"/>
      <c r="E109" s="53">
        <f>SUM(E106:E108)</f>
        <v>1.5</v>
      </c>
      <c r="F109" s="10">
        <v>3</v>
      </c>
    </row>
    <row r="110" spans="1:6">
      <c r="A110" s="80"/>
      <c r="B110" s="81"/>
      <c r="C110" s="82"/>
      <c r="D110" s="138" t="s">
        <v>57</v>
      </c>
      <c r="E110" s="66">
        <f>E109/F109</f>
        <v>0.5</v>
      </c>
    </row>
    <row r="111" spans="1:6" ht="75">
      <c r="A111" s="158" t="s">
        <v>15</v>
      </c>
      <c r="B111" s="83"/>
      <c r="C111" s="84">
        <f>C108+1</f>
        <v>89</v>
      </c>
      <c r="D111" s="130" t="s">
        <v>119</v>
      </c>
      <c r="E111" s="36">
        <v>1</v>
      </c>
      <c r="F111" s="10">
        <v>1</v>
      </c>
    </row>
    <row r="112" spans="1:6" ht="112.5">
      <c r="A112" s="159"/>
      <c r="B112" s="83"/>
      <c r="C112" s="84">
        <f>C111+1</f>
        <v>90</v>
      </c>
      <c r="D112" s="130" t="s">
        <v>120</v>
      </c>
      <c r="E112" s="36">
        <v>0.5</v>
      </c>
      <c r="F112" s="10">
        <v>1</v>
      </c>
    </row>
    <row r="113" spans="1:6">
      <c r="A113" s="41"/>
      <c r="B113" s="42"/>
      <c r="C113" s="43"/>
      <c r="D113" s="131"/>
      <c r="E113" s="53">
        <f>SUM(E111:E112)</f>
        <v>1.5</v>
      </c>
      <c r="F113" s="10">
        <v>2</v>
      </c>
    </row>
    <row r="114" spans="1:6">
      <c r="A114" s="71"/>
      <c r="B114" s="72"/>
      <c r="C114" s="73"/>
      <c r="D114" s="138" t="s">
        <v>57</v>
      </c>
      <c r="E114" s="66">
        <f>E113/F113</f>
        <v>0.75</v>
      </c>
    </row>
    <row r="115" spans="1:6" ht="56.25">
      <c r="A115" s="160" t="s">
        <v>16</v>
      </c>
      <c r="B115" s="115"/>
      <c r="C115" s="85">
        <f>C112+1</f>
        <v>91</v>
      </c>
      <c r="D115" s="130" t="s">
        <v>121</v>
      </c>
      <c r="E115" s="36">
        <v>0</v>
      </c>
      <c r="F115" s="10">
        <v>1</v>
      </c>
    </row>
    <row r="116" spans="1:6" ht="168.75">
      <c r="A116" s="160"/>
      <c r="B116" s="115"/>
      <c r="C116" s="85">
        <f t="shared" ref="C116:C122" si="5">C115+1</f>
        <v>92</v>
      </c>
      <c r="D116" s="130" t="s">
        <v>122</v>
      </c>
      <c r="E116" s="36">
        <v>0</v>
      </c>
      <c r="F116" s="10">
        <v>1</v>
      </c>
    </row>
    <row r="117" spans="1:6" ht="93.75">
      <c r="A117" s="160"/>
      <c r="B117" s="115"/>
      <c r="C117" s="85">
        <f t="shared" si="5"/>
        <v>93</v>
      </c>
      <c r="D117" s="137" t="s">
        <v>123</v>
      </c>
      <c r="E117" s="51">
        <v>1</v>
      </c>
      <c r="F117" s="10">
        <v>1</v>
      </c>
    </row>
    <row r="118" spans="1:6" ht="37.5">
      <c r="A118" s="160"/>
      <c r="B118" s="115"/>
      <c r="C118" s="85">
        <f t="shared" si="5"/>
        <v>94</v>
      </c>
      <c r="D118" s="130" t="s">
        <v>124</v>
      </c>
      <c r="E118" s="36">
        <v>0</v>
      </c>
      <c r="F118" s="10">
        <v>1</v>
      </c>
    </row>
    <row r="119" spans="1:6" ht="56.25">
      <c r="A119" s="160"/>
      <c r="B119" s="115"/>
      <c r="C119" s="85">
        <f t="shared" si="5"/>
        <v>95</v>
      </c>
      <c r="D119" s="130" t="s">
        <v>125</v>
      </c>
      <c r="E119" s="36">
        <v>0</v>
      </c>
      <c r="F119" s="10">
        <v>1</v>
      </c>
    </row>
    <row r="120" spans="1:6" ht="56.25">
      <c r="A120" s="160"/>
      <c r="B120" s="115"/>
      <c r="C120" s="85">
        <f t="shared" si="5"/>
        <v>96</v>
      </c>
      <c r="D120" s="130" t="s">
        <v>126</v>
      </c>
      <c r="E120" s="36">
        <v>0</v>
      </c>
      <c r="F120" s="10">
        <v>1</v>
      </c>
    </row>
    <row r="121" spans="1:6" ht="93.75">
      <c r="A121" s="160"/>
      <c r="B121" s="115"/>
      <c r="C121" s="85">
        <f t="shared" si="5"/>
        <v>97</v>
      </c>
      <c r="D121" s="130" t="s">
        <v>127</v>
      </c>
      <c r="E121" s="36">
        <v>0</v>
      </c>
      <c r="F121" s="10">
        <v>1</v>
      </c>
    </row>
    <row r="122" spans="1:6" ht="75">
      <c r="A122" s="160"/>
      <c r="B122" s="115"/>
      <c r="C122" s="85">
        <f t="shared" si="5"/>
        <v>98</v>
      </c>
      <c r="D122" s="130" t="s">
        <v>128</v>
      </c>
      <c r="E122" s="61">
        <v>1</v>
      </c>
      <c r="F122" s="10">
        <v>1</v>
      </c>
    </row>
    <row r="123" spans="1:6">
      <c r="A123" s="57"/>
      <c r="B123" s="110"/>
      <c r="C123" s="58"/>
      <c r="D123" s="131"/>
      <c r="E123" s="53">
        <f>SUM(E115:E122)</f>
        <v>2</v>
      </c>
      <c r="F123" s="10">
        <v>8</v>
      </c>
    </row>
    <row r="124" spans="1:6">
      <c r="A124" s="86"/>
      <c r="B124" s="116"/>
      <c r="C124" s="65"/>
      <c r="D124" s="138" t="s">
        <v>57</v>
      </c>
      <c r="E124" s="66">
        <f>E123/F123</f>
        <v>0.25</v>
      </c>
    </row>
    <row r="125" spans="1:6" ht="90">
      <c r="A125" s="161" t="s">
        <v>17</v>
      </c>
      <c r="B125" s="87"/>
      <c r="C125" s="88">
        <f>C122+1</f>
        <v>99</v>
      </c>
      <c r="D125" s="129" t="s">
        <v>129</v>
      </c>
      <c r="E125" s="36">
        <v>0</v>
      </c>
      <c r="F125" s="10">
        <v>1</v>
      </c>
    </row>
    <row r="126" spans="1:6" ht="72">
      <c r="A126" s="161"/>
      <c r="B126" s="87"/>
      <c r="C126" s="88">
        <f t="shared" ref="C126:C144" si="6">C125+1</f>
        <v>100</v>
      </c>
      <c r="D126" s="129" t="s">
        <v>130</v>
      </c>
      <c r="E126" s="36">
        <v>0</v>
      </c>
      <c r="F126" s="10">
        <v>1</v>
      </c>
    </row>
    <row r="127" spans="1:6" ht="54">
      <c r="A127" s="161"/>
      <c r="B127" s="87"/>
      <c r="C127" s="88">
        <f t="shared" si="6"/>
        <v>101</v>
      </c>
      <c r="D127" s="129" t="s">
        <v>131</v>
      </c>
      <c r="E127" s="36">
        <v>0</v>
      </c>
      <c r="F127" s="10">
        <v>1</v>
      </c>
    </row>
    <row r="128" spans="1:6" ht="72">
      <c r="A128" s="161"/>
      <c r="B128" s="87"/>
      <c r="C128" s="88">
        <f t="shared" si="6"/>
        <v>102</v>
      </c>
      <c r="D128" s="129" t="s">
        <v>132</v>
      </c>
      <c r="E128" s="36">
        <v>0</v>
      </c>
      <c r="F128" s="10">
        <v>1</v>
      </c>
    </row>
    <row r="129" spans="1:6" ht="72">
      <c r="A129" s="161"/>
      <c r="B129" s="87"/>
      <c r="C129" s="88">
        <f t="shared" si="6"/>
        <v>103</v>
      </c>
      <c r="D129" s="129" t="s">
        <v>133</v>
      </c>
      <c r="E129" s="36">
        <v>0</v>
      </c>
      <c r="F129" s="10">
        <v>1</v>
      </c>
    </row>
    <row r="130" spans="1:6" ht="54">
      <c r="A130" s="161"/>
      <c r="B130" s="87"/>
      <c r="C130" s="88">
        <f t="shared" si="6"/>
        <v>104</v>
      </c>
      <c r="D130" s="129" t="s">
        <v>134</v>
      </c>
      <c r="E130" s="36">
        <v>0</v>
      </c>
      <c r="F130" s="10">
        <v>1</v>
      </c>
    </row>
    <row r="131" spans="1:6" ht="90">
      <c r="A131" s="161"/>
      <c r="B131" s="87"/>
      <c r="C131" s="88">
        <f t="shared" si="6"/>
        <v>105</v>
      </c>
      <c r="D131" s="129" t="s">
        <v>135</v>
      </c>
      <c r="E131" s="36">
        <v>0.5</v>
      </c>
      <c r="F131" s="10">
        <v>1</v>
      </c>
    </row>
    <row r="132" spans="1:6" ht="90">
      <c r="A132" s="162" t="s">
        <v>18</v>
      </c>
      <c r="B132" s="117"/>
      <c r="C132" s="88">
        <f t="shared" si="6"/>
        <v>106</v>
      </c>
      <c r="D132" s="129" t="s">
        <v>136</v>
      </c>
      <c r="E132" s="36">
        <v>0</v>
      </c>
      <c r="F132" s="10">
        <v>1</v>
      </c>
    </row>
    <row r="133" spans="1:6" ht="90">
      <c r="A133" s="162"/>
      <c r="B133" s="117"/>
      <c r="C133" s="88">
        <f t="shared" si="6"/>
        <v>107</v>
      </c>
      <c r="D133" s="129" t="s">
        <v>137</v>
      </c>
      <c r="E133" s="36">
        <v>0</v>
      </c>
      <c r="F133" s="10">
        <v>1</v>
      </c>
    </row>
    <row r="134" spans="1:6" ht="126">
      <c r="A134" s="162"/>
      <c r="B134" s="117"/>
      <c r="C134" s="88">
        <f t="shared" si="6"/>
        <v>108</v>
      </c>
      <c r="D134" s="129" t="s">
        <v>138</v>
      </c>
      <c r="E134" s="52">
        <v>0</v>
      </c>
      <c r="F134" s="10">
        <v>1</v>
      </c>
    </row>
    <row r="135" spans="1:6" ht="112.5">
      <c r="A135" s="162"/>
      <c r="B135" s="117"/>
      <c r="C135" s="88">
        <f t="shared" si="6"/>
        <v>109</v>
      </c>
      <c r="D135" s="130" t="s">
        <v>139</v>
      </c>
      <c r="E135" s="36">
        <v>0</v>
      </c>
      <c r="F135" s="10">
        <v>1</v>
      </c>
    </row>
    <row r="136" spans="1:6" ht="93.75">
      <c r="A136" s="162"/>
      <c r="B136" s="117"/>
      <c r="C136" s="88">
        <f t="shared" si="6"/>
        <v>110</v>
      </c>
      <c r="D136" s="135" t="s">
        <v>140</v>
      </c>
      <c r="E136" s="35">
        <v>1</v>
      </c>
      <c r="F136" s="10">
        <v>1</v>
      </c>
    </row>
    <row r="137" spans="1:6" ht="56.25">
      <c r="A137" s="162"/>
      <c r="B137" s="117"/>
      <c r="C137" s="88">
        <f t="shared" si="6"/>
        <v>111</v>
      </c>
      <c r="D137" s="130" t="s">
        <v>141</v>
      </c>
      <c r="E137" s="36">
        <v>0.5</v>
      </c>
      <c r="F137" s="10">
        <v>1</v>
      </c>
    </row>
    <row r="138" spans="1:6" ht="108">
      <c r="A138" s="162"/>
      <c r="B138" s="117"/>
      <c r="C138" s="88">
        <f t="shared" si="6"/>
        <v>112</v>
      </c>
      <c r="D138" s="129" t="s">
        <v>142</v>
      </c>
      <c r="E138" s="36">
        <v>1</v>
      </c>
      <c r="F138" s="10">
        <v>1</v>
      </c>
    </row>
    <row r="139" spans="1:6" ht="56.25">
      <c r="A139" s="162"/>
      <c r="B139" s="117"/>
      <c r="C139" s="88">
        <f t="shared" si="6"/>
        <v>113</v>
      </c>
      <c r="D139" s="130" t="s">
        <v>143</v>
      </c>
      <c r="E139" s="36">
        <v>1</v>
      </c>
      <c r="F139" s="10">
        <v>1</v>
      </c>
    </row>
    <row r="140" spans="1:6" ht="56.25">
      <c r="A140" s="162"/>
      <c r="B140" s="117"/>
      <c r="C140" s="88">
        <f t="shared" si="6"/>
        <v>114</v>
      </c>
      <c r="D140" s="130" t="s">
        <v>144</v>
      </c>
      <c r="E140" s="36">
        <v>1</v>
      </c>
      <c r="F140" s="10">
        <v>1</v>
      </c>
    </row>
    <row r="141" spans="1:6" ht="56.25">
      <c r="A141" s="162"/>
      <c r="B141" s="117"/>
      <c r="C141" s="88">
        <f t="shared" si="6"/>
        <v>115</v>
      </c>
      <c r="D141" s="130" t="s">
        <v>145</v>
      </c>
      <c r="E141" s="36">
        <v>0</v>
      </c>
      <c r="F141" s="10">
        <v>1</v>
      </c>
    </row>
    <row r="142" spans="1:6" ht="56.25">
      <c r="A142" s="162"/>
      <c r="B142" s="117"/>
      <c r="C142" s="88">
        <f t="shared" si="6"/>
        <v>116</v>
      </c>
      <c r="D142" s="130" t="s">
        <v>146</v>
      </c>
      <c r="E142" s="36">
        <v>0</v>
      </c>
      <c r="F142" s="10">
        <v>1</v>
      </c>
    </row>
    <row r="143" spans="1:6" ht="360">
      <c r="A143" s="162"/>
      <c r="B143" s="117"/>
      <c r="C143" s="88">
        <f t="shared" si="6"/>
        <v>117</v>
      </c>
      <c r="D143" s="129" t="s">
        <v>147</v>
      </c>
      <c r="E143" s="145">
        <v>0.66666666666666663</v>
      </c>
      <c r="F143" s="10">
        <v>1</v>
      </c>
    </row>
    <row r="144" spans="1:6" ht="56.25">
      <c r="A144" s="162"/>
      <c r="B144" s="117"/>
      <c r="C144" s="88">
        <f t="shared" si="6"/>
        <v>118</v>
      </c>
      <c r="D144" s="130" t="s">
        <v>148</v>
      </c>
      <c r="E144" s="36">
        <v>0</v>
      </c>
      <c r="F144" s="10">
        <v>1</v>
      </c>
    </row>
    <row r="145" spans="1:6">
      <c r="A145" s="57"/>
      <c r="B145" s="110"/>
      <c r="C145" s="58"/>
      <c r="D145" s="131"/>
      <c r="E145" s="53">
        <f>SUM(E125:E144)</f>
        <v>5.666666666666667</v>
      </c>
      <c r="F145" s="10">
        <f>SUM(F125:F144)</f>
        <v>20</v>
      </c>
    </row>
    <row r="146" spans="1:6">
      <c r="A146" s="86"/>
      <c r="B146" s="116"/>
      <c r="C146" s="65"/>
      <c r="D146" s="138" t="s">
        <v>57</v>
      </c>
      <c r="E146" s="66">
        <f>E145/F145</f>
        <v>0.28333333333333333</v>
      </c>
    </row>
    <row r="147" spans="1:6" ht="108">
      <c r="A147" s="146" t="s">
        <v>19</v>
      </c>
      <c r="B147" s="49" t="s">
        <v>33</v>
      </c>
      <c r="C147" s="70">
        <f>C144+1</f>
        <v>119</v>
      </c>
      <c r="D147" s="139" t="s">
        <v>149</v>
      </c>
      <c r="E147" s="36">
        <v>1</v>
      </c>
      <c r="F147" s="10">
        <v>1</v>
      </c>
    </row>
    <row r="148" spans="1:6" ht="93.75">
      <c r="A148" s="146"/>
      <c r="B148" s="69"/>
      <c r="C148" s="70">
        <f>C147+1</f>
        <v>120</v>
      </c>
      <c r="D148" s="140" t="s">
        <v>150</v>
      </c>
      <c r="E148" s="35">
        <v>1</v>
      </c>
      <c r="F148" s="10">
        <v>1</v>
      </c>
    </row>
    <row r="149" spans="1:6" ht="93.75">
      <c r="A149" s="146"/>
      <c r="B149" s="69"/>
      <c r="C149" s="70">
        <f>C148+1</f>
        <v>121</v>
      </c>
      <c r="D149" s="139" t="s">
        <v>151</v>
      </c>
      <c r="E149" s="36">
        <v>1</v>
      </c>
      <c r="F149" s="10">
        <v>1</v>
      </c>
    </row>
    <row r="150" spans="1:6" ht="37.5">
      <c r="A150" s="146"/>
      <c r="B150" s="69"/>
      <c r="C150" s="70">
        <f>C149+1</f>
        <v>122</v>
      </c>
      <c r="D150" s="139" t="s">
        <v>152</v>
      </c>
      <c r="E150" s="36">
        <v>0</v>
      </c>
      <c r="F150" s="10">
        <v>1</v>
      </c>
    </row>
    <row r="151" spans="1:6">
      <c r="A151" s="29"/>
      <c r="B151" s="30"/>
      <c r="C151" s="31"/>
      <c r="D151" s="124"/>
      <c r="E151" s="89">
        <f>SUM(E147:E150)</f>
        <v>3</v>
      </c>
      <c r="F151" s="10">
        <v>4</v>
      </c>
    </row>
    <row r="152" spans="1:6">
      <c r="A152" s="90"/>
      <c r="B152" s="91"/>
      <c r="C152" s="92"/>
      <c r="D152" s="141" t="s">
        <v>57</v>
      </c>
      <c r="E152" s="93">
        <f>E151/F151</f>
        <v>0.75</v>
      </c>
    </row>
    <row r="153" spans="1:6">
      <c r="A153" s="94"/>
      <c r="B153" s="7"/>
      <c r="C153" s="8"/>
      <c r="D153" s="142"/>
      <c r="E153" s="95"/>
    </row>
    <row r="154" spans="1:6">
      <c r="A154" s="6"/>
      <c r="B154" s="7"/>
      <c r="C154" s="8"/>
      <c r="D154" s="143" t="s">
        <v>153</v>
      </c>
      <c r="E154" s="96">
        <f>SUM(E151+E145+E123+E113+E109+E104+E94+E90+E77+E70+E63+E46+E29+E24)</f>
        <v>55.166666666666671</v>
      </c>
      <c r="F154" s="96">
        <f>SUM(F151+F145+F123+F113+F109+F104+F94+F90+F77+F70+F63+F46+F29+F24)</f>
        <v>122</v>
      </c>
    </row>
    <row r="155" spans="1:6" ht="36">
      <c r="A155" s="97"/>
      <c r="B155" s="98"/>
      <c r="C155" s="99"/>
      <c r="D155" s="143" t="s">
        <v>154</v>
      </c>
      <c r="E155" s="100">
        <f>E154/F154</f>
        <v>0.45218579234972683</v>
      </c>
      <c r="F155" s="101"/>
    </row>
    <row r="156" spans="1:6">
      <c r="F156" s="5"/>
    </row>
    <row r="157" spans="1:6">
      <c r="F157" s="5"/>
    </row>
    <row r="158" spans="1:6">
      <c r="F158" s="5"/>
    </row>
    <row r="159" spans="1:6">
      <c r="F159" s="5"/>
    </row>
    <row r="160" spans="1:6">
      <c r="F160" s="5"/>
    </row>
    <row r="161" spans="6:6">
      <c r="F161" s="5"/>
    </row>
    <row r="162" spans="6:6">
      <c r="F162" s="5"/>
    </row>
    <row r="163" spans="6:6">
      <c r="F163" s="5"/>
    </row>
    <row r="164" spans="6:6">
      <c r="F164" s="5"/>
    </row>
    <row r="165" spans="6:6">
      <c r="F165" s="5"/>
    </row>
    <row r="166" spans="6:6">
      <c r="F166" s="5"/>
    </row>
    <row r="167" spans="6:6">
      <c r="F167" s="5"/>
    </row>
    <row r="168" spans="6:6">
      <c r="F168" s="5"/>
    </row>
    <row r="169" spans="6:6">
      <c r="F169" s="5"/>
    </row>
    <row r="170" spans="6:6">
      <c r="F170" s="5"/>
    </row>
    <row r="171" spans="6:6">
      <c r="F171" s="5"/>
    </row>
    <row r="172" spans="6:6">
      <c r="F172" s="5"/>
    </row>
    <row r="173" spans="6:6">
      <c r="F173" s="5"/>
    </row>
    <row r="174" spans="6:6">
      <c r="F174" s="5"/>
    </row>
  </sheetData>
  <mergeCells count="21">
    <mergeCell ref="A48:A62"/>
    <mergeCell ref="A3:A8"/>
    <mergeCell ref="B3:B5"/>
    <mergeCell ref="A9:A17"/>
    <mergeCell ref="A18:A23"/>
    <mergeCell ref="A26:A28"/>
    <mergeCell ref="A31:A37"/>
    <mergeCell ref="A38:A40"/>
    <mergeCell ref="A41:A45"/>
    <mergeCell ref="A147:A150"/>
    <mergeCell ref="A65:A69"/>
    <mergeCell ref="A72:A76"/>
    <mergeCell ref="A79:A82"/>
    <mergeCell ref="A84:A89"/>
    <mergeCell ref="A92:A93"/>
    <mergeCell ref="A96:A103"/>
    <mergeCell ref="A106:A108"/>
    <mergeCell ref="A111:A112"/>
    <mergeCell ref="A115:A122"/>
    <mergeCell ref="A125:A131"/>
    <mergeCell ref="A132:A144"/>
  </mergeCells>
  <conditionalFormatting sqref="E2:E155">
    <cfRule type="containsBlanks" priority="2">
      <formula>LEN(TRIM(E2))=0</formula>
    </cfRule>
  </conditionalFormatting>
  <conditionalFormatting sqref="E14:E152">
    <cfRule type="containsBlanks" dxfId="0" priority="1">
      <formula>LEN(TRIM(E14))=0</formula>
    </cfRule>
  </conditionalFormatting>
  <pageMargins left="0.7" right="0.7" top="0.75" bottom="0.75" header="0.3" footer="0.3"/>
  <pageSetup scale="47" fitToHeight="6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צייד הפילים</dc:creator>
  <cp:lastModifiedBy>Yogev Sharvit</cp:lastModifiedBy>
  <cp:lastPrinted>2013-11-03T13:52:21Z</cp:lastPrinted>
  <dcterms:created xsi:type="dcterms:W3CDTF">2013-11-02T08:38:23Z</dcterms:created>
  <dcterms:modified xsi:type="dcterms:W3CDTF">2014-04-30T17:02:33Z</dcterms:modified>
</cp:coreProperties>
</file>