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גלובס\"/>
    </mc:Choice>
  </mc:AlternateContent>
  <bookViews>
    <workbookView xWindow="0" yWindow="0" windowWidth="20430" windowHeight="7650"/>
  </bookViews>
  <sheets>
    <sheet name="Chart1" sheetId="3" r:id="rId1"/>
    <sheet name="יתרות סוף שנה לא מנוצלות" sheetId="1" r:id="rId2"/>
    <sheet name="Sheet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D11" i="1"/>
  <c r="C11" i="1"/>
  <c r="B11" i="1"/>
  <c r="H11" i="1"/>
  <c r="F20" i="1"/>
  <c r="E20" i="1"/>
  <c r="D20" i="1"/>
  <c r="C20" i="1"/>
  <c r="B20" i="1"/>
  <c r="H20" i="1"/>
  <c r="H13" i="1" s="1"/>
  <c r="H21" i="1" s="1"/>
  <c r="F6" i="1"/>
  <c r="E6" i="1"/>
  <c r="D6" i="1"/>
  <c r="C6" i="1"/>
  <c r="H6" i="1"/>
  <c r="B6" i="1"/>
  <c r="F19" i="1"/>
  <c r="E19" i="1"/>
  <c r="D19" i="1"/>
  <c r="C19" i="1"/>
  <c r="H19" i="1"/>
  <c r="B19" i="1"/>
  <c r="B13" i="1" s="1"/>
  <c r="B21" i="1" s="1"/>
  <c r="C13" i="1" l="1"/>
  <c r="C21" i="1" s="1"/>
  <c r="D13" i="1"/>
  <c r="D21" i="1" s="1"/>
  <c r="E13" i="1"/>
  <c r="E21" i="1" s="1"/>
  <c r="F13" i="1"/>
  <c r="F21" i="1" s="1"/>
</calcChain>
</file>

<file path=xl/sharedStrings.xml><?xml version="1.0" encoding="utf-8"?>
<sst xmlns="http://schemas.openxmlformats.org/spreadsheetml/2006/main" count="35" uniqueCount="34">
  <si>
    <t>תקציב חינוך מקורי</t>
  </si>
  <si>
    <t>תקציב חינוך מעודכן</t>
  </si>
  <si>
    <t>תקציב חינוך בפועל</t>
  </si>
  <si>
    <t>תקציב רווחה מקורי</t>
  </si>
  <si>
    <t>תקציב רווחה מעודכן</t>
  </si>
  <si>
    <t>תקציב רווחה בפועל</t>
  </si>
  <si>
    <t>חריגה מהמקורי</t>
  </si>
  <si>
    <t>סה"כ יתרת סוף שנה לא מנוצלת</t>
  </si>
  <si>
    <t>מתוך זה מתקציב החינוך</t>
  </si>
  <si>
    <t>יתרת סוף שנה לא מנוצלת - חינוך</t>
  </si>
  <si>
    <t>יתרת סוף שנה לא מנוצלת - רווחה</t>
  </si>
  <si>
    <t>מס' רשויות</t>
  </si>
  <si>
    <t>מס' תושבים (למ"ס 2014)</t>
  </si>
  <si>
    <t>סה"כ הוצאות בתקציב הרגיל</t>
  </si>
  <si>
    <t>הכנסה עצמית כולל השתתפות תושבים בחינוך ורווחה</t>
  </si>
  <si>
    <t>השתתפות משרד החינוך והרווחה ללא שינוי כללי ההתאמה</t>
  </si>
  <si>
    <t>היקף מענקי איזון</t>
  </si>
  <si>
    <t>השתתפויות ממשלתיות נוספות</t>
  </si>
  <si>
    <t>הוצאות על שירותים מקומיים , הוצאות כלליות, תרבות ואחרים</t>
  </si>
  <si>
    <t>הוצאה עצמית לחינוך ורווחה</t>
  </si>
  <si>
    <t>עודף/פער בתקציב העצמי לאחר ביטול דרישות ההתאמה</t>
  </si>
  <si>
    <t>השתתפות משרד החינוך והרווחה לאחר שינוי כללי ההתאמה</t>
  </si>
  <si>
    <t>הוצאה עצמית לחינוך ורווחה לאחר שינוי כללי ההתאמה</t>
  </si>
  <si>
    <t>גידול השתתפות ממשלתית בתקציב החינוך והרווחה</t>
  </si>
  <si>
    <t>סה"כ גידול בתקציב הממשלתי לרשויות - חינוך, רווחה ומענקי איזון</t>
  </si>
  <si>
    <t>אחוז ההשתתפות של הרשות בתקציבי חינוך ורווחה לאחר השינוי</t>
  </si>
  <si>
    <t>רשויות עצמאיות</t>
  </si>
  <si>
    <t>1:2</t>
  </si>
  <si>
    <t>רשויות נתמכות חזקות - הכנסותיהן העצמיות גבוהות מההוצאות ללא חינוך ורווחה</t>
  </si>
  <si>
    <t>1:16.6</t>
  </si>
  <si>
    <t>רשויות נתמכות חלשות - הכנסותיהן העצמאיות אינן מכסות את ההוצאות ללא חינוך ורווחה</t>
  </si>
  <si>
    <t>רשויות במעמד ועדה קרואה - אין מידע</t>
  </si>
  <si>
    <t>כל הנתונים הכספיים הם באלפי ש"ח</t>
  </si>
  <si>
    <t>יחס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</si>
</sst>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9" fontId="0" fillId="0" borderId="0" xfId="2" applyFont="1"/>
    <xf numFmtId="0" fontId="0" fillId="0" borderId="0" xfId="0" applyAlignment="1">
      <alignment wrapText="1"/>
    </xf>
    <xf numFmtId="164" fontId="0" fillId="0" borderId="1" xfId="1" applyNumberFormat="1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9" fontId="0" fillId="0" borderId="1" xfId="2" applyFont="1" applyBorder="1" applyAlignment="1">
      <alignment horizontal="center" wrapText="1"/>
    </xf>
    <xf numFmtId="165" fontId="0" fillId="0" borderId="1" xfId="2" applyNumberFormat="1" applyFont="1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400"/>
              <a:t>יתרות סוף שנה לא מנוצלות - חינוך ורווחה</a:t>
            </a:r>
            <a:endParaRPr lang="en-US" sz="24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043811312576753"/>
          <c:y val="0.15404572909398984"/>
          <c:w val="0.76341509788340678"/>
          <c:h val="0.7092020332901425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'יתרות סוף שנה לא מנוצלות'!$A$19</c:f>
              <c:strCache>
                <c:ptCount val="1"/>
                <c:pt idx="0">
                  <c:v>יתרת סוף שנה לא מנוצלת - חינוך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'יתרות סוף שנה לא מנוצלות'!$B$1:$F$1</c:f>
              <c:numCache>
                <c:formatCode>General</c:formatCode>
                <c:ptCount val="5"/>
                <c:pt idx="0">
                  <c:v>2014</c:v>
                </c:pt>
                <c:pt idx="1">
                  <c:v>2013</c:v>
                </c:pt>
                <c:pt idx="2">
                  <c:v>2012</c:v>
                </c:pt>
                <c:pt idx="3">
                  <c:v>2011</c:v>
                </c:pt>
                <c:pt idx="4">
                  <c:v>2010</c:v>
                </c:pt>
              </c:numCache>
            </c:numRef>
          </c:cat>
          <c:val>
            <c:numRef>
              <c:f>'יתרות סוף שנה לא מנוצלות'!$B$19:$F$19</c:f>
              <c:numCache>
                <c:formatCode>_(* #,##0_);_(* \(#,##0\);_(* "-"??_);_(@_)</c:formatCode>
                <c:ptCount val="5"/>
                <c:pt idx="0">
                  <c:v>2027119547</c:v>
                </c:pt>
                <c:pt idx="1">
                  <c:v>2176538548</c:v>
                </c:pt>
                <c:pt idx="2">
                  <c:v>1365618402</c:v>
                </c:pt>
                <c:pt idx="3">
                  <c:v>1747254796</c:v>
                </c:pt>
                <c:pt idx="4">
                  <c:v>1444110808</c:v>
                </c:pt>
              </c:numCache>
            </c:numRef>
          </c:val>
        </c:ser>
        <c:ser>
          <c:idx val="1"/>
          <c:order val="1"/>
          <c:tx>
            <c:strRef>
              <c:f>'יתרות סוף שנה לא מנוצלות'!$A$20</c:f>
              <c:strCache>
                <c:ptCount val="1"/>
                <c:pt idx="0">
                  <c:v>יתרת סוף שנה לא מנוצלת - רווחה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'יתרות סוף שנה לא מנוצלות'!$B$1:$F$1</c:f>
              <c:numCache>
                <c:formatCode>General</c:formatCode>
                <c:ptCount val="5"/>
                <c:pt idx="0">
                  <c:v>2014</c:v>
                </c:pt>
                <c:pt idx="1">
                  <c:v>2013</c:v>
                </c:pt>
                <c:pt idx="2">
                  <c:v>2012</c:v>
                </c:pt>
                <c:pt idx="3">
                  <c:v>2011</c:v>
                </c:pt>
                <c:pt idx="4">
                  <c:v>2010</c:v>
                </c:pt>
              </c:numCache>
            </c:numRef>
          </c:cat>
          <c:val>
            <c:numRef>
              <c:f>'יתרות סוף שנה לא מנוצלות'!$B$20:$F$20</c:f>
              <c:numCache>
                <c:formatCode>_(* #,##0_);_(* \(#,##0\);_(* "-"??_);_(@_)</c:formatCode>
                <c:ptCount val="5"/>
                <c:pt idx="0">
                  <c:v>774486372</c:v>
                </c:pt>
                <c:pt idx="1">
                  <c:v>571288593</c:v>
                </c:pt>
                <c:pt idx="2">
                  <c:v>535981450</c:v>
                </c:pt>
                <c:pt idx="3">
                  <c:v>530497437</c:v>
                </c:pt>
                <c:pt idx="4">
                  <c:v>544702017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7396696"/>
        <c:axId val="86311816"/>
      </c:barChart>
      <c:catAx>
        <c:axId val="337396696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11816"/>
        <c:crosses val="autoZero"/>
        <c:auto val="1"/>
        <c:lblAlgn val="ctr"/>
        <c:lblOffset val="100"/>
        <c:noMultiLvlLbl val="0"/>
      </c:catAx>
      <c:valAx>
        <c:axId val="86311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יתרות בש"ח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396696"/>
        <c:crosses val="max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706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rightToLeft="1" topLeftCell="A8" zoomScale="115" zoomScaleNormal="115" workbookViewId="0">
      <selection activeCell="E28" sqref="E28"/>
    </sheetView>
  </sheetViews>
  <sheetFormatPr defaultRowHeight="15" x14ac:dyDescent="0.25"/>
  <cols>
    <col min="1" max="1" width="27.7109375" bestFit="1" customWidth="1"/>
    <col min="2" max="2" width="21.42578125" bestFit="1" customWidth="1"/>
    <col min="3" max="5" width="18.140625" bestFit="1" customWidth="1"/>
    <col min="6" max="6" width="17.7109375" bestFit="1" customWidth="1"/>
    <col min="7" max="7" width="15.85546875" customWidth="1"/>
    <col min="8" max="8" width="18.140625" bestFit="1" customWidth="1"/>
    <col min="9" max="9" width="15.85546875" customWidth="1"/>
  </cols>
  <sheetData>
    <row r="1" spans="1:9" x14ac:dyDescent="0.25">
      <c r="B1">
        <v>2014</v>
      </c>
      <c r="C1">
        <v>2013</v>
      </c>
      <c r="D1">
        <v>2012</v>
      </c>
      <c r="E1">
        <v>2011</v>
      </c>
      <c r="F1">
        <v>2010</v>
      </c>
      <c r="H1">
        <v>2015</v>
      </c>
    </row>
    <row r="2" spans="1:9" x14ac:dyDescent="0.25">
      <c r="A2" t="s">
        <v>0</v>
      </c>
      <c r="B2" s="1">
        <v>43595011000</v>
      </c>
      <c r="C2" s="1">
        <v>42425121000</v>
      </c>
      <c r="D2" s="1">
        <v>36278439000</v>
      </c>
      <c r="E2" s="1">
        <v>34901335000</v>
      </c>
      <c r="F2" s="1">
        <v>32418924000</v>
      </c>
      <c r="G2" s="1"/>
      <c r="H2" s="1">
        <v>48859772000</v>
      </c>
      <c r="I2" s="1"/>
    </row>
    <row r="3" spans="1:9" x14ac:dyDescent="0.25">
      <c r="A3" t="s">
        <v>1</v>
      </c>
      <c r="B3" s="1">
        <v>46736612000</v>
      </c>
      <c r="C3" s="1">
        <v>44624799000</v>
      </c>
      <c r="D3" s="1">
        <v>40703672000</v>
      </c>
      <c r="E3" s="1">
        <v>37534630000</v>
      </c>
      <c r="F3" s="1">
        <v>34651668000</v>
      </c>
      <c r="G3" s="1"/>
      <c r="H3" s="1"/>
      <c r="I3" s="1"/>
    </row>
    <row r="4" spans="1:9" x14ac:dyDescent="0.25">
      <c r="A4" t="s">
        <v>2</v>
      </c>
      <c r="B4" s="1">
        <v>44709492453</v>
      </c>
      <c r="C4" s="1">
        <v>42448260452</v>
      </c>
      <c r="D4" s="1">
        <v>39338053598</v>
      </c>
      <c r="E4" s="1">
        <v>35787375204</v>
      </c>
      <c r="F4" s="1">
        <v>33207557192</v>
      </c>
      <c r="G4" s="1"/>
      <c r="H4" s="1"/>
      <c r="I4" s="1"/>
    </row>
    <row r="5" spans="1:9" x14ac:dyDescent="0.25">
      <c r="G5" s="1"/>
      <c r="I5" s="1"/>
    </row>
    <row r="6" spans="1:9" x14ac:dyDescent="0.25">
      <c r="A6" t="s">
        <v>6</v>
      </c>
      <c r="B6" s="1">
        <f>B2-B4</f>
        <v>-1114481453</v>
      </c>
      <c r="C6" s="1">
        <f t="shared" ref="C6:F6" si="0">C2-C4</f>
        <v>-23139452</v>
      </c>
      <c r="D6" s="1">
        <f t="shared" si="0"/>
        <v>-3059614598</v>
      </c>
      <c r="E6" s="1">
        <f t="shared" si="0"/>
        <v>-886040204</v>
      </c>
      <c r="F6" s="1">
        <f t="shared" si="0"/>
        <v>-788633192</v>
      </c>
      <c r="G6" s="1"/>
      <c r="H6" s="1">
        <f t="shared" ref="H6" si="1">H2-H4</f>
        <v>48859772000</v>
      </c>
      <c r="I6" s="1"/>
    </row>
    <row r="7" spans="1:9" x14ac:dyDescent="0.25">
      <c r="A7" t="s">
        <v>3</v>
      </c>
      <c r="B7" s="1">
        <v>5558609000</v>
      </c>
      <c r="C7" s="1">
        <v>5337971000</v>
      </c>
      <c r="D7" s="1">
        <v>4764670000</v>
      </c>
      <c r="E7" s="1">
        <v>4467569000</v>
      </c>
      <c r="F7" s="1">
        <v>4159426000</v>
      </c>
      <c r="H7" s="1"/>
    </row>
    <row r="8" spans="1:9" x14ac:dyDescent="0.25">
      <c r="A8" t="s">
        <v>4</v>
      </c>
      <c r="B8" s="1">
        <v>6304854000</v>
      </c>
      <c r="C8" s="1">
        <v>5837878000</v>
      </c>
      <c r="D8" s="1">
        <v>5432843000</v>
      </c>
      <c r="E8" s="1">
        <v>4981829000</v>
      </c>
      <c r="F8" s="1">
        <v>4721462000</v>
      </c>
      <c r="H8" s="1"/>
    </row>
    <row r="9" spans="1:9" x14ac:dyDescent="0.25">
      <c r="A9" t="s">
        <v>5</v>
      </c>
      <c r="B9" s="1">
        <v>5530367628</v>
      </c>
      <c r="C9" s="1">
        <v>5266589407</v>
      </c>
      <c r="D9" s="1">
        <v>4896861550</v>
      </c>
      <c r="E9" s="1">
        <v>4451331563</v>
      </c>
      <c r="F9" s="1">
        <v>4176759983</v>
      </c>
      <c r="H9" s="1"/>
    </row>
    <row r="10" spans="1:9" x14ac:dyDescent="0.25">
      <c r="G10" s="1"/>
      <c r="I10" s="1"/>
    </row>
    <row r="11" spans="1:9" x14ac:dyDescent="0.25">
      <c r="A11" t="s">
        <v>6</v>
      </c>
      <c r="B11" s="1">
        <f t="shared" ref="B11:F11" si="2">B7-B9</f>
        <v>28241372</v>
      </c>
      <c r="C11" s="1">
        <f t="shared" si="2"/>
        <v>71381593</v>
      </c>
      <c r="D11" s="1">
        <f t="shared" si="2"/>
        <v>-132191550</v>
      </c>
      <c r="E11" s="1">
        <f t="shared" si="2"/>
        <v>16237437</v>
      </c>
      <c r="F11" s="1">
        <f t="shared" si="2"/>
        <v>-17333983</v>
      </c>
      <c r="G11" s="1"/>
      <c r="H11" s="1">
        <f>H7-H9</f>
        <v>0</v>
      </c>
      <c r="I11" s="1"/>
    </row>
    <row r="13" spans="1:9" x14ac:dyDescent="0.25">
      <c r="A13" t="s">
        <v>7</v>
      </c>
      <c r="B13" s="2">
        <f>B19+B20</f>
        <v>2801605919</v>
      </c>
      <c r="C13" s="2">
        <f>C19+C20</f>
        <v>2747827141</v>
      </c>
      <c r="D13" s="2">
        <f>D19+D20</f>
        <v>1901599852</v>
      </c>
      <c r="E13" s="2">
        <f>E19+E20</f>
        <v>2277752233</v>
      </c>
      <c r="F13" s="2">
        <f>F19+F20</f>
        <v>1988812825</v>
      </c>
      <c r="G13" s="2"/>
      <c r="H13" s="2">
        <f>H19+H20</f>
        <v>0</v>
      </c>
      <c r="I13" s="2"/>
    </row>
    <row r="19" spans="1:8" x14ac:dyDescent="0.25">
      <c r="A19" t="s">
        <v>9</v>
      </c>
      <c r="B19" s="1">
        <f>B3-B4</f>
        <v>2027119547</v>
      </c>
      <c r="C19" s="1">
        <f>C3-C4</f>
        <v>2176538548</v>
      </c>
      <c r="D19" s="1">
        <f>D3-D4</f>
        <v>1365618402</v>
      </c>
      <c r="E19" s="1">
        <f>E3-E4</f>
        <v>1747254796</v>
      </c>
      <c r="F19" s="1">
        <f>F3-F4</f>
        <v>1444110808</v>
      </c>
      <c r="H19" s="1">
        <f>H3-H4</f>
        <v>0</v>
      </c>
    </row>
    <row r="20" spans="1:8" x14ac:dyDescent="0.25">
      <c r="A20" t="s">
        <v>10</v>
      </c>
      <c r="B20" s="1">
        <f>B8-B9</f>
        <v>774486372</v>
      </c>
      <c r="C20" s="1">
        <f>C8-C9</f>
        <v>571288593</v>
      </c>
      <c r="D20" s="1">
        <f>D8-D9</f>
        <v>535981450</v>
      </c>
      <c r="E20" s="1">
        <f>E8-E9</f>
        <v>530497437</v>
      </c>
      <c r="F20" s="1">
        <f>F8-F9</f>
        <v>544702017</v>
      </c>
      <c r="H20" s="1">
        <f>H8-H9</f>
        <v>0</v>
      </c>
    </row>
    <row r="21" spans="1:8" x14ac:dyDescent="0.25">
      <c r="A21" t="s">
        <v>8</v>
      </c>
      <c r="B21" s="3">
        <f>B19/B13</f>
        <v>0.7235562765099941</v>
      </c>
      <c r="C21" s="3">
        <f>C19/C13</f>
        <v>0.79209442090593285</v>
      </c>
      <c r="D21" s="3">
        <f>D19/D13</f>
        <v>0.71814183229122375</v>
      </c>
      <c r="E21" s="3">
        <f>E19/E13</f>
        <v>0.76709607422871973</v>
      </c>
      <c r="F21" s="3">
        <f>F19/F13</f>
        <v>0.72611700299147053</v>
      </c>
      <c r="H21" s="3" t="e">
        <f>H19/H13</f>
        <v>#DIV/0!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rightToLeft="1" zoomScale="85" zoomScaleNormal="85" workbookViewId="0">
      <selection activeCell="E7" sqref="E7"/>
    </sheetView>
  </sheetViews>
  <sheetFormatPr defaultRowHeight="15" x14ac:dyDescent="0.25"/>
  <cols>
    <col min="1" max="1" width="34.85546875" style="4" customWidth="1"/>
    <col min="2" max="2" width="6.42578125" style="4" bestFit="1" customWidth="1"/>
    <col min="3" max="3" width="16.140625" style="4" customWidth="1"/>
    <col min="4" max="4" width="18.42578125" style="4" customWidth="1"/>
    <col min="5" max="5" width="26" style="4" customWidth="1"/>
    <col min="6" max="6" width="29.42578125" style="4" customWidth="1"/>
    <col min="7" max="7" width="11" style="4" customWidth="1"/>
    <col min="8" max="8" width="16" style="4" customWidth="1"/>
    <col min="9" max="9" width="25.42578125" style="4" customWidth="1"/>
    <col min="10" max="10" width="16" style="4" customWidth="1"/>
    <col min="11" max="11" width="18.42578125" style="4" customWidth="1"/>
    <col min="12" max="12" width="25.140625" style="4" customWidth="1"/>
    <col min="13" max="14" width="19.85546875" style="4" customWidth="1"/>
    <col min="15" max="15" width="22.85546875" style="4" customWidth="1"/>
    <col min="16" max="16" width="26.140625" style="4" customWidth="1"/>
    <col min="17" max="17" width="6.140625" style="4" bestFit="1" customWidth="1"/>
  </cols>
  <sheetData>
    <row r="1" spans="1:17" ht="45" x14ac:dyDescent="0.25">
      <c r="A1" s="6" t="s">
        <v>32</v>
      </c>
      <c r="B1" s="6" t="s">
        <v>11</v>
      </c>
      <c r="C1" s="6" t="s">
        <v>12</v>
      </c>
      <c r="D1" s="6" t="s">
        <v>13</v>
      </c>
      <c r="E1" s="6" t="s">
        <v>14</v>
      </c>
      <c r="F1" s="6" t="s">
        <v>15</v>
      </c>
      <c r="G1" s="6" t="s">
        <v>16</v>
      </c>
      <c r="H1" s="6" t="s">
        <v>17</v>
      </c>
      <c r="I1" s="6" t="s">
        <v>18</v>
      </c>
      <c r="J1" s="6" t="s">
        <v>19</v>
      </c>
      <c r="K1" s="6" t="s">
        <v>20</v>
      </c>
      <c r="L1" s="6" t="s">
        <v>21</v>
      </c>
      <c r="M1" s="6" t="s">
        <v>22</v>
      </c>
      <c r="N1" s="6" t="s">
        <v>23</v>
      </c>
      <c r="O1" s="6" t="s">
        <v>24</v>
      </c>
      <c r="P1" s="6" t="s">
        <v>25</v>
      </c>
      <c r="Q1" s="6" t="s">
        <v>33</v>
      </c>
    </row>
    <row r="2" spans="1:17" x14ac:dyDescent="0.25">
      <c r="A2" s="6" t="s">
        <v>26</v>
      </c>
      <c r="B2" s="5">
        <v>53</v>
      </c>
      <c r="C2" s="5">
        <v>4397700</v>
      </c>
      <c r="D2" s="5">
        <v>31317084</v>
      </c>
      <c r="E2" s="5">
        <v>22295005</v>
      </c>
      <c r="F2" s="5">
        <v>7602394</v>
      </c>
      <c r="G2" s="6">
        <v>0</v>
      </c>
      <c r="H2" s="5">
        <v>1101782</v>
      </c>
      <c r="I2" s="5">
        <v>18203683</v>
      </c>
      <c r="J2" s="5">
        <v>4408922</v>
      </c>
      <c r="K2" s="7">
        <v>4091322</v>
      </c>
      <c r="L2" s="7">
        <v>7602394</v>
      </c>
      <c r="M2" s="7">
        <v>4408922</v>
      </c>
      <c r="N2" s="8">
        <v>1</v>
      </c>
      <c r="O2" s="7">
        <v>0</v>
      </c>
      <c r="P2" s="9">
        <v>0.36706402529081744</v>
      </c>
      <c r="Q2" s="10" t="s">
        <v>27</v>
      </c>
    </row>
    <row r="3" spans="1:17" ht="45" x14ac:dyDescent="0.25">
      <c r="A3" s="6" t="s">
        <v>28</v>
      </c>
      <c r="B3" s="5">
        <v>48</v>
      </c>
      <c r="C3" s="5">
        <v>1460299.9999999998</v>
      </c>
      <c r="D3" s="5">
        <v>9238109</v>
      </c>
      <c r="E3" s="5">
        <v>5768838</v>
      </c>
      <c r="F3" s="5">
        <v>2634494</v>
      </c>
      <c r="G3" s="5">
        <v>579052.90978531237</v>
      </c>
      <c r="H3" s="5">
        <v>201473.0902146874</v>
      </c>
      <c r="I3" s="5">
        <v>4738119.6899999995</v>
      </c>
      <c r="J3" s="5">
        <v>1265689.6800000002</v>
      </c>
      <c r="K3" s="7">
        <v>1030718.3100000005</v>
      </c>
      <c r="L3" s="7">
        <v>3665212.3100000005</v>
      </c>
      <c r="M3" s="7">
        <v>234971.36999999965</v>
      </c>
      <c r="N3" s="8">
        <v>1.3912395738992005</v>
      </c>
      <c r="O3" s="7">
        <v>451665.40021468815</v>
      </c>
      <c r="P3" s="9">
        <v>6.0246231787729455E-2</v>
      </c>
      <c r="Q3" s="10" t="s">
        <v>29</v>
      </c>
    </row>
    <row r="4" spans="1:17" ht="45" x14ac:dyDescent="0.25">
      <c r="A4" s="6" t="s">
        <v>30</v>
      </c>
      <c r="B4" s="5">
        <v>145</v>
      </c>
      <c r="C4" s="5">
        <v>2260400</v>
      </c>
      <c r="D4" s="5">
        <v>13570477</v>
      </c>
      <c r="E4" s="5">
        <v>5319948</v>
      </c>
      <c r="F4" s="5">
        <v>4943531</v>
      </c>
      <c r="G4" s="5">
        <v>2049599.7147977625</v>
      </c>
      <c r="H4" s="5">
        <v>872952.28520223778</v>
      </c>
      <c r="I4" s="5">
        <v>6717608.8600000003</v>
      </c>
      <c r="J4" s="5">
        <v>1480913.1099999999</v>
      </c>
      <c r="K4" s="7">
        <v>-1397660.8600000003</v>
      </c>
      <c r="L4" s="7">
        <v>6424444.1099999994</v>
      </c>
      <c r="M4" s="6">
        <v>0</v>
      </c>
      <c r="N4" s="8">
        <v>1.2995658588972132</v>
      </c>
      <c r="O4" s="7">
        <v>1480913.1099999994</v>
      </c>
      <c r="P4" s="9">
        <v>0</v>
      </c>
      <c r="Q4" s="10"/>
    </row>
    <row r="5" spans="1:17" x14ac:dyDescent="0.25">
      <c r="A5" s="6" t="s">
        <v>31</v>
      </c>
      <c r="B5" s="5">
        <v>9</v>
      </c>
      <c r="C5" s="5">
        <v>119999.99999999999</v>
      </c>
      <c r="D5" s="7"/>
      <c r="E5" s="5"/>
      <c r="F5" s="5"/>
      <c r="G5" s="5"/>
      <c r="H5" s="6"/>
      <c r="I5" s="6"/>
      <c r="J5" s="6"/>
      <c r="K5" s="6"/>
      <c r="L5" s="7"/>
      <c r="M5" s="6"/>
      <c r="N5" s="8"/>
      <c r="O5" s="6"/>
      <c r="P5" s="6"/>
      <c r="Q5" s="10"/>
    </row>
    <row r="6" spans="1:17" x14ac:dyDescent="0.25">
      <c r="A6" s="6"/>
      <c r="B6" s="7">
        <v>255</v>
      </c>
      <c r="C6" s="7">
        <v>8238400</v>
      </c>
      <c r="D6" s="7">
        <v>54125670</v>
      </c>
      <c r="E6" s="7">
        <v>33383791</v>
      </c>
      <c r="F6" s="7">
        <v>15180419</v>
      </c>
      <c r="G6" s="7">
        <v>2628652.6245830748</v>
      </c>
      <c r="H6" s="6"/>
      <c r="I6" s="7">
        <v>29659411.549999997</v>
      </c>
      <c r="J6" s="7">
        <v>7155524.7899999991</v>
      </c>
      <c r="K6" s="6"/>
      <c r="L6" s="7">
        <v>17692050.420000002</v>
      </c>
      <c r="M6" s="6"/>
      <c r="N6" s="7"/>
      <c r="O6" s="7">
        <v>1932578.5102146876</v>
      </c>
      <c r="P6" s="6"/>
      <c r="Q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יתרות סוף שנה לא מנוצלות</vt:lpstr>
      <vt:lpstr>Sheet1</vt:lpstr>
      <vt:lpstr>Chart1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2016-03-14T19:04:03Z</dcterms:created>
  <dcterms:modified xsi:type="dcterms:W3CDTF">2016-03-20T09:30:03Z</dcterms:modified>
</cp:coreProperties>
</file>