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3629ba4eb8bb367/מסמכים/MuniIndex/המדד המוניציפלי/דיור ושוק הדיור בישראל/"/>
    </mc:Choice>
  </mc:AlternateContent>
  <xr:revisionPtr revIDLastSave="600" documentId="8_{51A025DE-9534-45EB-97D1-8AF828000FB0}" xr6:coauthVersionLast="47" xr6:coauthVersionMax="47" xr10:uidLastSave="{84E1089B-8922-43C6-B6B6-0FAD11B0DF19}"/>
  <bookViews>
    <workbookView xWindow="-120" yWindow="-120" windowWidth="29040" windowHeight="15990" xr2:uid="{2EC6D66D-18DC-456E-90A3-46FDA749DA87}"/>
  </bookViews>
  <sheets>
    <sheet name="גיליון1" sheetId="1" r:id="rId1"/>
  </sheets>
  <definedNames>
    <definedName name="_xlnm._FilterDatabase" localSheetId="0" hidden="1">גיליון1!$A$1:$F$36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9" i="1" l="1"/>
  <c r="E58" i="1"/>
  <c r="E57" i="1"/>
  <c r="E56" i="1"/>
  <c r="E55" i="1"/>
  <c r="E54" i="1"/>
  <c r="E53" i="1"/>
  <c r="E52" i="1"/>
  <c r="E51" i="1"/>
  <c r="D59" i="1"/>
  <c r="G59" i="1" s="1"/>
  <c r="D58" i="1"/>
  <c r="G58" i="1" s="1"/>
  <c r="D57" i="1"/>
  <c r="G57" i="1" s="1"/>
  <c r="D56" i="1"/>
  <c r="D55" i="1"/>
  <c r="G55" i="1" s="1"/>
  <c r="D54" i="1"/>
  <c r="G54" i="1" s="1"/>
  <c r="D53" i="1"/>
  <c r="G53" i="1" s="1"/>
  <c r="D52" i="1"/>
  <c r="D51" i="1"/>
  <c r="G51" i="1" s="1"/>
  <c r="C59" i="1"/>
  <c r="F59" i="1" s="1"/>
  <c r="C58" i="1"/>
  <c r="C57" i="1"/>
  <c r="C56" i="1"/>
  <c r="C55" i="1"/>
  <c r="F55" i="1" s="1"/>
  <c r="C54" i="1"/>
  <c r="C53" i="1"/>
  <c r="C52" i="1"/>
  <c r="C51" i="1"/>
  <c r="F51" i="1" s="1"/>
  <c r="C41" i="1"/>
  <c r="D41" i="1"/>
  <c r="C42" i="1"/>
  <c r="D42" i="1"/>
  <c r="C43" i="1"/>
  <c r="D43" i="1"/>
  <c r="C44" i="1"/>
  <c r="D44" i="1"/>
  <c r="C45" i="1"/>
  <c r="D45" i="1"/>
  <c r="C46" i="1"/>
  <c r="D46" i="1"/>
  <c r="C47" i="1"/>
  <c r="D47" i="1"/>
  <c r="C48" i="1"/>
  <c r="D48" i="1"/>
  <c r="E41" i="1"/>
  <c r="E42" i="1"/>
  <c r="E43" i="1"/>
  <c r="E44" i="1"/>
  <c r="E45" i="1"/>
  <c r="E46" i="1"/>
  <c r="E47" i="1"/>
  <c r="E48" i="1"/>
  <c r="E40" i="1"/>
  <c r="D40" i="1"/>
  <c r="C40" i="1"/>
  <c r="F52" i="1" l="1"/>
  <c r="F56" i="1"/>
  <c r="F54" i="1"/>
  <c r="F58" i="1"/>
  <c r="F53" i="1"/>
  <c r="F57" i="1"/>
  <c r="G52" i="1"/>
  <c r="G56" i="1"/>
  <c r="F42" i="1"/>
  <c r="G44" i="1"/>
  <c r="G48" i="1"/>
  <c r="F47" i="1"/>
  <c r="F43" i="1"/>
  <c r="F45" i="1"/>
  <c r="F41" i="1"/>
  <c r="G46" i="1"/>
  <c r="G42" i="1"/>
  <c r="F40" i="1"/>
  <c r="F48" i="1"/>
  <c r="F46" i="1"/>
  <c r="F44" i="1"/>
  <c r="G40" i="1"/>
  <c r="G47" i="1"/>
  <c r="G45" i="1"/>
  <c r="G43" i="1"/>
  <c r="G41" i="1"/>
</calcChain>
</file>

<file path=xl/sharedStrings.xml><?xml version="1.0" encoding="utf-8"?>
<sst xmlns="http://schemas.openxmlformats.org/spreadsheetml/2006/main" count="257" uniqueCount="108">
  <si>
    <t>התערבויות בצד הביקוש</t>
  </si>
  <si>
    <t>התערבויות בצד ההיצע</t>
  </si>
  <si>
    <t>השפעה על נקודת שיווי המשקל ביקוש/היצע</t>
  </si>
  <si>
    <t>השפעה על יעילות שוק הדיור</t>
  </si>
  <si>
    <t>מיסוי על דיור - מס רכישה</t>
  </si>
  <si>
    <t>מיסוי על דיור - מס מכירה (מס שבח)</t>
  </si>
  <si>
    <t>מיסוי על דיור - מס על הכנסות מהשכרה</t>
  </si>
  <si>
    <t>מיסוי על דיור - מיסוי לפיתוח (היטלי השבחה)</t>
  </si>
  <si>
    <t>מיסוי על דיור - מיסוי עקיף</t>
  </si>
  <si>
    <t>עלויות הקרקע - מכרזים בשוק החופשי - תנאי סף</t>
  </si>
  <si>
    <t>עלויות הקרקע - מכרזים בשוק החופשי - מגבלה על שותפויות</t>
  </si>
  <si>
    <t>התערבויות נוספות - שינויים בריבית במשק (מדיניות מוניטרית)</t>
  </si>
  <si>
    <t>חוק התכנון והבניה - תקני חניה, סטנדרט איכות הבניה ודרישות אחרות (כיבוי אש, ממ"דים וכו')</t>
  </si>
  <si>
    <t>חוק התכנון והבניה - קביעת הכללים לשימוש בנכסים</t>
  </si>
  <si>
    <t>חוק התכנון והבניה - פריסת הבינוי במרחב</t>
  </si>
  <si>
    <t>עלויות קרקע - הקצאות המשולבות בפטור ממכרז</t>
  </si>
  <si>
    <t>שליטה/הגבלה של מחירי השוק - פיקוח על שכר דירה</t>
  </si>
  <si>
    <t>שליטה/הגבלה של מחירי השוק  -מחירי מטרה/מחיר למשתכן</t>
  </si>
  <si>
    <t xml:space="preserve">שליטה/הגבלה של מחירי השוק  -מחירי מטרה/מחיר למשתכן + הקצאה לקהלי מטרה </t>
  </si>
  <si>
    <t>מיסוי על דיור - מיסוי מקומי (ארנונה)</t>
  </si>
  <si>
    <t>התערבויות נוספות - הטבות אזוריות</t>
  </si>
  <si>
    <t>מיסוי על דיור - הכרה בהוצאות על דיור לטובת חישובי מס</t>
  </si>
  <si>
    <t>התערבויות נוספות - הגבלות על לקיחת הלוואות לדיור (משכנתאות)</t>
  </si>
  <si>
    <t>מיסוי על דיור - מיסוי מקומי על שימושים שונים (היטלים, אגרות וכו')</t>
  </si>
  <si>
    <t>דרישות רגולטוריות בענף הבניה - דרישות מינימום לרווחיות פרויקטים</t>
  </si>
  <si>
    <t>דרישות רגולטוריות בענף הבניה - שוק העבודה</t>
  </si>
  <si>
    <t>דרישות רגולטוריות בענף הבניה - השפעה על תשומות הבניה (למעט כ"א)</t>
  </si>
  <si>
    <t>תכנון והבניה - תמ"א 35, תמ"א 38</t>
  </si>
  <si>
    <t>תכנון ובניה - קביעת תמהילי הדיור</t>
  </si>
  <si>
    <t>תכנון ובניה - פרוגרמה לצרכי ציבור</t>
  </si>
  <si>
    <t>תכנון ובניה - קביעת תנאי הסף לתב"ע/היתר</t>
  </si>
  <si>
    <t>תכנון ובניה - קביעת הכללים לשימוש בנכסים</t>
  </si>
  <si>
    <t>תכנון ובניה - הגדלת מלאי יח"ד מעבר להקצאה המקורית</t>
  </si>
  <si>
    <t>סבסוד בנייה של דיור - הקלות ליזמים</t>
  </si>
  <si>
    <t>סבסוד בנייה של דיור - דיור ציבורי</t>
  </si>
  <si>
    <t>סבסוד בנייה של דיור - דיור ממוסד להשכרה</t>
  </si>
  <si>
    <t>תכנון ובניה - הקצאות לדיור לפי מחוזות</t>
  </si>
  <si>
    <t>מיסוי על דיור - המיסוי על משקיעי נדל"ן</t>
  </si>
  <si>
    <t>מיסוי על הדיור - הקלות במס שבח או מיסי השבחה</t>
  </si>
  <si>
    <t>תחום</t>
  </si>
  <si>
    <t>חוק התכנון והבניה</t>
  </si>
  <si>
    <t>מיסוי על דיור</t>
  </si>
  <si>
    <t>עלויות קרקע</t>
  </si>
  <si>
    <t>שליטה/הגבלה של מחירי השוק</t>
  </si>
  <si>
    <t>התערבויות נוספות</t>
  </si>
  <si>
    <t>דרישות רגולטוריות בענף הבניה</t>
  </si>
  <si>
    <t>סבסוד בנייה לדיור</t>
  </si>
  <si>
    <t>סוג ההתערבות</t>
  </si>
  <si>
    <t>תחום ההתערבות</t>
  </si>
  <si>
    <t>הקטנת הביקוש</t>
  </si>
  <si>
    <t>הקטנת ההיצע</t>
  </si>
  <si>
    <t>הגברת הביקוש</t>
  </si>
  <si>
    <t>הגברת הביקוש בירידת ריבית, הקטנת ביקוש בהעלאת ריבית</t>
  </si>
  <si>
    <t>השפעה נקודתית תלויית הקשר</t>
  </si>
  <si>
    <t>הגדלת הביקוש</t>
  </si>
  <si>
    <t>הקטנת הביקוש בגמישות נמוכה, הגדלת הביקוש בגמישות גבוהה</t>
  </si>
  <si>
    <t>הקטנת הביקוש (רק שיש לזה מודעות)</t>
  </si>
  <si>
    <t>ביחס הפוך להיקף המיסוי</t>
  </si>
  <si>
    <t>ביחס ישר להשפעה על היקף שוק העבודה</t>
  </si>
  <si>
    <t>הגדלת ההיצע</t>
  </si>
  <si>
    <t>הגדלת ההיצע לקהלי מטרה, הקטנת ההיצע לקהלים אחרים</t>
  </si>
  <si>
    <t>ביחס ישירה להקצאה</t>
  </si>
  <si>
    <t>ביחס ישיר לגיוון התמהיל</t>
  </si>
  <si>
    <t>שלילית</t>
  </si>
  <si>
    <t>רגרסיבי (משפיע בעיקר על חלשים)</t>
  </si>
  <si>
    <t>זה מורכב</t>
  </si>
  <si>
    <t>תלוי בכיוון הריבית (ירידה = פרוגרסיבי)</t>
  </si>
  <si>
    <t>תלוי בגמישות בפריסה (גבוהה - חיובי)</t>
  </si>
  <si>
    <t>תלוי בגמישות השימושים (גבוהה - חיובי)</t>
  </si>
  <si>
    <t>תלוי בגמישות השימושים (גבוהה - רגרסיבי)</t>
  </si>
  <si>
    <t>שלילית (נותנת יתרון לרוכשי דירה ראשונה)</t>
  </si>
  <si>
    <t>שלילי לרוכשי דירה שניה ומעלה</t>
  </si>
  <si>
    <t>פרוגרסיבי בדירה ראשונה, רגרסיבי בדירה שניה ומעלה</t>
  </si>
  <si>
    <t>רגרסיבי (מגדיל רף כניסה)</t>
  </si>
  <si>
    <t>רגרסיבי</t>
  </si>
  <si>
    <t>פרוגרסיבי למי שזכאי, רגרסיבי לשאר</t>
  </si>
  <si>
    <t>רגרסיבי כלפי יזמים קטנים</t>
  </si>
  <si>
    <t>חיובית עד רף מסויים (מקטין כניסה של שחקנים חלשים)</t>
  </si>
  <si>
    <t>ביחס ישיר לרגולציה (רגולציה מקילה - הגדלת ההיצע)</t>
  </si>
  <si>
    <t>ביחס הפוך להיקף הרגולציה (מעט רגולציה - חיובי)</t>
  </si>
  <si>
    <t>פרוגרסיבי ברגולציה מקילה</t>
  </si>
  <si>
    <t>ביחס ישר לגמישות הרגולציה</t>
  </si>
  <si>
    <t>ביחס הפוך לגמישות הרגולציה</t>
  </si>
  <si>
    <t>חיובית ברגולציה אחידה ומוגדרת היטב, שלילי כאשר הגדלת המלאי אינה אחידה</t>
  </si>
  <si>
    <t>שלילי (יכול להגביל שוק עם ביקושים)</t>
  </si>
  <si>
    <t>ביחס ישר לגמישות התמהיל</t>
  </si>
  <si>
    <t>ביחס הפוך לגמישות התמהיל</t>
  </si>
  <si>
    <t>חיובית עד רף מסויים (מקטין התחלת בניה לא תקינית)</t>
  </si>
  <si>
    <t>פרוגרסיבי לזכאים</t>
  </si>
  <si>
    <t>תלוי בגמישות בפריסה (גבוהה - פרוגרסיבי)</t>
  </si>
  <si>
    <t>שלילית (יכול להגביל שוק עם ביקושים)</t>
  </si>
  <si>
    <t>שלילית (כורך בינוי בקידום מבני ציבור)</t>
  </si>
  <si>
    <t>חיובית עד רף מסויים (מקטין מתן הלוואות מסוכנות)</t>
  </si>
  <si>
    <t>חיובית עד רף מסויים (בהיבט של תקני בטיחות)</t>
  </si>
  <si>
    <t>פרוגרסיבי כאשר המס אינו מתחיל מהשקל הראשון</t>
  </si>
  <si>
    <t>השפעה על אי שיוויון (כלפי צרכנים ומתחרים)</t>
  </si>
  <si>
    <t>פרוגרסיבי שהתהליך שיוויוני לכל השחקנים</t>
  </si>
  <si>
    <t>פרוגרסיבי כלפי הציבור (הקצאת שימושים לציבור)</t>
  </si>
  <si>
    <t>השפעות שליליות על יעילות</t>
  </si>
  <si>
    <t>השפעות שליליות על אי שיויון</t>
  </si>
  <si>
    <t>תלוי אם יש רף מינימום לגביה (פרוגרסיבי אם יש)</t>
  </si>
  <si>
    <t>רגרסיבי (משפיע לטובה בעיקר על חזקים)</t>
  </si>
  <si>
    <t>תלוי במבנה התעריפים</t>
  </si>
  <si>
    <t>פרוגרסיבי</t>
  </si>
  <si>
    <t>השפעות שליליות על יעילות השוק</t>
  </si>
  <si>
    <t>השפעות שליליות על אי שיוויון</t>
  </si>
  <si>
    <t>מס' סעיפים</t>
  </si>
  <si>
    <t>השפעות חיוביות על יעילות השוק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</si>
</sst>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0" formatCode="0.0"/>
  </numFmts>
  <fonts count="7" x14ac:knownFonts="1"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177"/>
      <scheme val="minor"/>
    </font>
    <font>
      <sz val="11"/>
      <color rgb="FF9C0006"/>
      <name val="Calibri"/>
      <family val="2"/>
      <charset val="177"/>
      <scheme val="minor"/>
    </font>
    <font>
      <sz val="11"/>
      <color rgb="FF9C5700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7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9" fontId="6" fillId="0" borderId="0" applyFont="0" applyFill="0" applyBorder="0" applyAlignment="0" applyProtection="0"/>
  </cellStyleXfs>
  <cellXfs count="21">
    <xf numFmtId="0" fontId="0" fillId="0" borderId="0" xfId="0"/>
    <xf numFmtId="0" fontId="5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right" vertical="center" wrapText="1" readingOrder="2"/>
    </xf>
    <xf numFmtId="0" fontId="2" fillId="2" borderId="1" xfId="1" applyBorder="1"/>
    <xf numFmtId="0" fontId="3" fillId="3" borderId="1" xfId="2" applyBorder="1"/>
    <xf numFmtId="0" fontId="0" fillId="0" borderId="1" xfId="0" applyBorder="1" applyAlignment="1">
      <alignment horizontal="right" vertical="center" wrapText="1"/>
    </xf>
    <xf numFmtId="0" fontId="4" fillId="4" borderId="1" xfId="3" applyBorder="1"/>
    <xf numFmtId="0" fontId="0" fillId="5" borderId="1" xfId="0" applyFill="1" applyBorder="1"/>
    <xf numFmtId="0" fontId="1" fillId="5" borderId="1" xfId="0" applyFont="1" applyFill="1" applyBorder="1" applyAlignment="1">
      <alignment horizontal="right" vertical="center" wrapText="1" readingOrder="2"/>
    </xf>
    <xf numFmtId="0" fontId="0" fillId="6" borderId="1" xfId="0" applyFill="1" applyBorder="1"/>
    <xf numFmtId="0" fontId="1" fillId="6" borderId="1" xfId="0" applyFont="1" applyFill="1" applyBorder="1" applyAlignment="1">
      <alignment horizontal="right" vertical="center" wrapText="1" readingOrder="2"/>
    </xf>
    <xf numFmtId="0" fontId="0" fillId="7" borderId="1" xfId="0" applyFill="1" applyBorder="1"/>
    <xf numFmtId="0" fontId="1" fillId="7" borderId="1" xfId="0" applyFont="1" applyFill="1" applyBorder="1" applyAlignment="1">
      <alignment horizontal="right" vertical="center" wrapText="1" readingOrder="2"/>
    </xf>
    <xf numFmtId="0" fontId="0" fillId="5" borderId="0" xfId="0" applyFill="1" applyBorder="1"/>
    <xf numFmtId="0" fontId="5" fillId="0" borderId="2" xfId="0" applyFont="1" applyFill="1" applyBorder="1"/>
    <xf numFmtId="0" fontId="1" fillId="5" borderId="0" xfId="0" applyFont="1" applyFill="1" applyBorder="1" applyAlignment="1">
      <alignment horizontal="right" vertical="center" wrapText="1" readingOrder="2"/>
    </xf>
    <xf numFmtId="9" fontId="3" fillId="3" borderId="0" xfId="4" applyFont="1" applyFill="1"/>
    <xf numFmtId="170" fontId="0" fillId="0" borderId="0" xfId="0" applyNumberFormat="1"/>
    <xf numFmtId="9" fontId="0" fillId="0" borderId="0" xfId="4" applyFont="1"/>
    <xf numFmtId="9" fontId="2" fillId="2" borderId="0" xfId="1" applyNumberFormat="1"/>
  </cellXfs>
  <cellStyles count="5">
    <cellStyle name="Normal" xfId="0" builtinId="0"/>
    <cellStyle name="Percent" xfId="4" builtinId="5"/>
    <cellStyle name="טוב" xfId="1" builtinId="26"/>
    <cellStyle name="ניטראלי" xfId="3" builtinId="28"/>
    <cellStyle name="רע" xfId="2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3C17F-4083-45EC-AAC9-BD0EBC5BF482}">
  <dimension ref="A1:J59"/>
  <sheetViews>
    <sheetView rightToLeft="1" tabSelected="1" topLeftCell="A28" zoomScaleNormal="100" workbookViewId="0">
      <selection activeCell="A39" sqref="A39:B48"/>
    </sheetView>
  </sheetViews>
  <sheetFormatPr defaultRowHeight="15" x14ac:dyDescent="0.25"/>
  <cols>
    <col min="1" max="1" width="19" bestFit="1" customWidth="1"/>
    <col min="2" max="2" width="25.28515625" bestFit="1" customWidth="1"/>
    <col min="3" max="3" width="73.28515625" bestFit="1" customWidth="1"/>
    <col min="4" max="4" width="37.5703125" bestFit="1" customWidth="1"/>
    <col min="5" max="5" width="62" bestFit="1" customWidth="1"/>
    <col min="6" max="6" width="42.7109375" bestFit="1" customWidth="1"/>
  </cols>
  <sheetData>
    <row r="1" spans="1:10" x14ac:dyDescent="0.25">
      <c r="A1" s="1" t="s">
        <v>48</v>
      </c>
      <c r="B1" s="1" t="s">
        <v>39</v>
      </c>
      <c r="C1" s="1" t="s">
        <v>47</v>
      </c>
      <c r="D1" s="1" t="s">
        <v>2</v>
      </c>
      <c r="E1" s="1" t="s">
        <v>3</v>
      </c>
      <c r="F1" s="1" t="s">
        <v>95</v>
      </c>
      <c r="G1" s="15" t="s">
        <v>98</v>
      </c>
      <c r="H1" s="15" t="s">
        <v>99</v>
      </c>
    </row>
    <row r="2" spans="1:10" x14ac:dyDescent="0.25">
      <c r="A2" s="2" t="s">
        <v>0</v>
      </c>
      <c r="B2" s="2" t="s">
        <v>44</v>
      </c>
      <c r="C2" s="2" t="s">
        <v>22</v>
      </c>
      <c r="D2" s="3" t="s">
        <v>49</v>
      </c>
      <c r="E2" s="4" t="s">
        <v>92</v>
      </c>
      <c r="F2" s="5" t="s">
        <v>64</v>
      </c>
      <c r="G2">
        <v>0</v>
      </c>
      <c r="H2">
        <v>1</v>
      </c>
      <c r="I2">
        <v>1</v>
      </c>
    </row>
    <row r="3" spans="1:10" x14ac:dyDescent="0.25">
      <c r="A3" s="2" t="s">
        <v>0</v>
      </c>
      <c r="B3" s="2" t="s">
        <v>44</v>
      </c>
      <c r="C3" s="2" t="s">
        <v>20</v>
      </c>
      <c r="D3" s="3" t="s">
        <v>51</v>
      </c>
      <c r="E3" s="5" t="s">
        <v>63</v>
      </c>
      <c r="F3" s="5" t="s">
        <v>101</v>
      </c>
      <c r="G3">
        <v>1</v>
      </c>
      <c r="H3">
        <v>1</v>
      </c>
    </row>
    <row r="4" spans="1:10" ht="30" x14ac:dyDescent="0.25">
      <c r="A4" s="2" t="s">
        <v>0</v>
      </c>
      <c r="B4" s="2" t="s">
        <v>44</v>
      </c>
      <c r="C4" s="2" t="s">
        <v>11</v>
      </c>
      <c r="D4" s="6" t="s">
        <v>52</v>
      </c>
      <c r="E4" s="7" t="s">
        <v>65</v>
      </c>
      <c r="F4" s="7" t="s">
        <v>66</v>
      </c>
      <c r="G4">
        <v>0</v>
      </c>
      <c r="H4">
        <v>0</v>
      </c>
    </row>
    <row r="5" spans="1:10" x14ac:dyDescent="0.25">
      <c r="A5" s="8" t="s">
        <v>0</v>
      </c>
      <c r="B5" s="8" t="s">
        <v>40</v>
      </c>
      <c r="C5" s="8" t="s">
        <v>14</v>
      </c>
      <c r="D5" s="9" t="s">
        <v>53</v>
      </c>
      <c r="E5" s="7" t="s">
        <v>67</v>
      </c>
      <c r="F5" s="7" t="s">
        <v>89</v>
      </c>
      <c r="G5">
        <v>0</v>
      </c>
      <c r="H5">
        <v>0</v>
      </c>
    </row>
    <row r="6" spans="1:10" ht="30" x14ac:dyDescent="0.25">
      <c r="A6" s="8" t="s">
        <v>0</v>
      </c>
      <c r="B6" s="8" t="s">
        <v>40</v>
      </c>
      <c r="C6" s="8" t="s">
        <v>13</v>
      </c>
      <c r="D6" s="9" t="s">
        <v>55</v>
      </c>
      <c r="E6" s="7" t="s">
        <v>68</v>
      </c>
      <c r="F6" s="7" t="s">
        <v>69</v>
      </c>
      <c r="G6">
        <v>0</v>
      </c>
      <c r="H6">
        <v>0</v>
      </c>
    </row>
    <row r="7" spans="1:10" x14ac:dyDescent="0.25">
      <c r="A7" s="8" t="s">
        <v>0</v>
      </c>
      <c r="B7" s="8" t="s">
        <v>40</v>
      </c>
      <c r="C7" s="8" t="s">
        <v>12</v>
      </c>
      <c r="D7" s="9" t="s">
        <v>49</v>
      </c>
      <c r="E7" s="4" t="s">
        <v>93</v>
      </c>
      <c r="F7" s="5" t="s">
        <v>64</v>
      </c>
      <c r="G7">
        <v>0</v>
      </c>
      <c r="H7">
        <v>1</v>
      </c>
      <c r="I7">
        <v>1</v>
      </c>
    </row>
    <row r="8" spans="1:10" x14ac:dyDescent="0.25">
      <c r="A8" s="10" t="s">
        <v>0</v>
      </c>
      <c r="B8" s="10" t="s">
        <v>41</v>
      </c>
      <c r="C8" s="10" t="s">
        <v>21</v>
      </c>
      <c r="D8" s="11" t="s">
        <v>54</v>
      </c>
      <c r="E8" s="5" t="s">
        <v>70</v>
      </c>
      <c r="F8" s="7" t="s">
        <v>72</v>
      </c>
      <c r="G8">
        <v>1</v>
      </c>
      <c r="H8">
        <v>0</v>
      </c>
    </row>
    <row r="9" spans="1:10" x14ac:dyDescent="0.25">
      <c r="A9" s="10" t="s">
        <v>0</v>
      </c>
      <c r="B9" s="10" t="s">
        <v>41</v>
      </c>
      <c r="C9" s="10" t="s">
        <v>7</v>
      </c>
      <c r="D9" s="11" t="s">
        <v>49</v>
      </c>
      <c r="E9" s="5" t="s">
        <v>63</v>
      </c>
      <c r="F9" s="4" t="s">
        <v>103</v>
      </c>
      <c r="G9">
        <v>1</v>
      </c>
      <c r="H9">
        <v>0</v>
      </c>
      <c r="J9">
        <v>1</v>
      </c>
    </row>
    <row r="10" spans="1:10" x14ac:dyDescent="0.25">
      <c r="A10" s="10" t="s">
        <v>0</v>
      </c>
      <c r="B10" s="10" t="s">
        <v>41</v>
      </c>
      <c r="C10" s="10" t="s">
        <v>19</v>
      </c>
      <c r="D10" s="11" t="s">
        <v>56</v>
      </c>
      <c r="E10" s="5" t="s">
        <v>63</v>
      </c>
      <c r="F10" s="7" t="s">
        <v>102</v>
      </c>
      <c r="G10">
        <v>1</v>
      </c>
      <c r="H10">
        <v>0</v>
      </c>
    </row>
    <row r="11" spans="1:10" x14ac:dyDescent="0.25">
      <c r="A11" s="10" t="s">
        <v>0</v>
      </c>
      <c r="B11" s="10" t="s">
        <v>41</v>
      </c>
      <c r="C11" s="10" t="s">
        <v>8</v>
      </c>
      <c r="D11" s="11" t="s">
        <v>57</v>
      </c>
      <c r="E11" s="5" t="s">
        <v>63</v>
      </c>
      <c r="F11" s="5" t="s">
        <v>64</v>
      </c>
      <c r="G11">
        <v>1</v>
      </c>
      <c r="H11">
        <v>1</v>
      </c>
    </row>
    <row r="12" spans="1:10" x14ac:dyDescent="0.25">
      <c r="A12" s="10" t="s">
        <v>0</v>
      </c>
      <c r="B12" s="10" t="s">
        <v>41</v>
      </c>
      <c r="C12" s="10" t="s">
        <v>5</v>
      </c>
      <c r="D12" s="11" t="s">
        <v>57</v>
      </c>
      <c r="E12" s="7" t="s">
        <v>71</v>
      </c>
      <c r="F12" s="7" t="s">
        <v>100</v>
      </c>
      <c r="G12">
        <v>0.5</v>
      </c>
      <c r="H12">
        <v>0</v>
      </c>
    </row>
    <row r="13" spans="1:10" x14ac:dyDescent="0.25">
      <c r="A13" s="10" t="s">
        <v>0</v>
      </c>
      <c r="B13" s="10" t="s">
        <v>41</v>
      </c>
      <c r="C13" s="10" t="s">
        <v>6</v>
      </c>
      <c r="D13" s="11" t="s">
        <v>57</v>
      </c>
      <c r="E13" s="5" t="s">
        <v>63</v>
      </c>
      <c r="F13" s="7" t="s">
        <v>94</v>
      </c>
      <c r="G13">
        <v>1</v>
      </c>
      <c r="H13">
        <v>0</v>
      </c>
    </row>
    <row r="14" spans="1:10" x14ac:dyDescent="0.25">
      <c r="A14" s="10" t="s">
        <v>0</v>
      </c>
      <c r="B14" s="10" t="s">
        <v>41</v>
      </c>
      <c r="C14" s="10" t="s">
        <v>4</v>
      </c>
      <c r="D14" s="11" t="s">
        <v>57</v>
      </c>
      <c r="E14" s="5" t="s">
        <v>63</v>
      </c>
      <c r="F14" s="7" t="s">
        <v>72</v>
      </c>
      <c r="G14">
        <v>1</v>
      </c>
      <c r="H14">
        <v>0</v>
      </c>
    </row>
    <row r="15" spans="1:10" x14ac:dyDescent="0.25">
      <c r="A15" s="2" t="s">
        <v>0</v>
      </c>
      <c r="B15" s="2" t="s">
        <v>42</v>
      </c>
      <c r="C15" s="2" t="s">
        <v>10</v>
      </c>
      <c r="D15" s="3" t="s">
        <v>49</v>
      </c>
      <c r="E15" s="5" t="s">
        <v>63</v>
      </c>
      <c r="F15" s="5" t="s">
        <v>73</v>
      </c>
      <c r="G15">
        <v>1</v>
      </c>
      <c r="H15">
        <v>1</v>
      </c>
    </row>
    <row r="16" spans="1:10" x14ac:dyDescent="0.25">
      <c r="A16" s="2" t="s">
        <v>0</v>
      </c>
      <c r="B16" s="2" t="s">
        <v>42</v>
      </c>
      <c r="C16" s="2" t="s">
        <v>9</v>
      </c>
      <c r="D16" s="3" t="s">
        <v>49</v>
      </c>
      <c r="E16" s="5" t="s">
        <v>63</v>
      </c>
      <c r="F16" s="5" t="s">
        <v>74</v>
      </c>
      <c r="G16">
        <v>1</v>
      </c>
      <c r="H16">
        <v>1</v>
      </c>
    </row>
    <row r="17" spans="1:10" x14ac:dyDescent="0.25">
      <c r="A17" s="2" t="s">
        <v>0</v>
      </c>
      <c r="B17" s="2" t="s">
        <v>42</v>
      </c>
      <c r="C17" s="2" t="s">
        <v>15</v>
      </c>
      <c r="D17" s="3" t="s">
        <v>49</v>
      </c>
      <c r="E17" s="5" t="s">
        <v>63</v>
      </c>
      <c r="F17" s="5" t="s">
        <v>74</v>
      </c>
      <c r="G17">
        <v>1</v>
      </c>
      <c r="H17">
        <v>1</v>
      </c>
    </row>
    <row r="18" spans="1:10" x14ac:dyDescent="0.25">
      <c r="A18" s="12" t="s">
        <v>0</v>
      </c>
      <c r="B18" s="12" t="s">
        <v>43</v>
      </c>
      <c r="C18" s="12" t="s">
        <v>16</v>
      </c>
      <c r="D18" s="13" t="s">
        <v>54</v>
      </c>
      <c r="E18" s="5" t="s">
        <v>63</v>
      </c>
      <c r="F18" s="7" t="s">
        <v>75</v>
      </c>
      <c r="G18">
        <v>1</v>
      </c>
      <c r="H18">
        <v>0</v>
      </c>
    </row>
    <row r="19" spans="1:10" x14ac:dyDescent="0.25">
      <c r="A19" s="12" t="s">
        <v>0</v>
      </c>
      <c r="B19" s="12" t="s">
        <v>43</v>
      </c>
      <c r="C19" s="12" t="s">
        <v>17</v>
      </c>
      <c r="D19" s="13" t="s">
        <v>54</v>
      </c>
      <c r="E19" s="5" t="s">
        <v>63</v>
      </c>
      <c r="F19" s="7" t="s">
        <v>75</v>
      </c>
      <c r="G19">
        <v>1</v>
      </c>
      <c r="H19">
        <v>0</v>
      </c>
    </row>
    <row r="20" spans="1:10" x14ac:dyDescent="0.25">
      <c r="A20" s="12" t="s">
        <v>0</v>
      </c>
      <c r="B20" s="12" t="s">
        <v>43</v>
      </c>
      <c r="C20" s="12" t="s">
        <v>18</v>
      </c>
      <c r="D20" s="13" t="s">
        <v>54</v>
      </c>
      <c r="E20" s="5" t="s">
        <v>63</v>
      </c>
      <c r="F20" s="7" t="s">
        <v>75</v>
      </c>
      <c r="G20">
        <v>1</v>
      </c>
      <c r="H20">
        <v>0</v>
      </c>
    </row>
    <row r="21" spans="1:10" x14ac:dyDescent="0.25">
      <c r="A21" s="2" t="s">
        <v>1</v>
      </c>
      <c r="B21" s="2" t="s">
        <v>45</v>
      </c>
      <c r="C21" s="2" t="s">
        <v>24</v>
      </c>
      <c r="D21" s="3" t="s">
        <v>50</v>
      </c>
      <c r="E21" s="4" t="s">
        <v>77</v>
      </c>
      <c r="F21" s="5" t="s">
        <v>76</v>
      </c>
      <c r="G21">
        <v>0</v>
      </c>
      <c r="H21">
        <v>1</v>
      </c>
      <c r="I21">
        <v>1</v>
      </c>
    </row>
    <row r="22" spans="1:10" ht="30" x14ac:dyDescent="0.25">
      <c r="A22" s="2" t="s">
        <v>1</v>
      </c>
      <c r="B22" s="2" t="s">
        <v>45</v>
      </c>
      <c r="C22" s="2" t="s">
        <v>26</v>
      </c>
      <c r="D22" s="3" t="s">
        <v>78</v>
      </c>
      <c r="E22" s="7" t="s">
        <v>79</v>
      </c>
      <c r="F22" s="7" t="s">
        <v>80</v>
      </c>
      <c r="G22">
        <v>0</v>
      </c>
      <c r="H22">
        <v>0</v>
      </c>
    </row>
    <row r="23" spans="1:10" x14ac:dyDescent="0.25">
      <c r="A23" s="2" t="s">
        <v>1</v>
      </c>
      <c r="B23" s="2" t="s">
        <v>45</v>
      </c>
      <c r="C23" s="2" t="s">
        <v>25</v>
      </c>
      <c r="D23" s="3" t="s">
        <v>58</v>
      </c>
      <c r="E23" s="7" t="s">
        <v>81</v>
      </c>
      <c r="F23" s="7" t="s">
        <v>82</v>
      </c>
      <c r="G23">
        <v>0</v>
      </c>
      <c r="H23">
        <v>0</v>
      </c>
    </row>
    <row r="24" spans="1:10" x14ac:dyDescent="0.25">
      <c r="A24" s="10" t="s">
        <v>1</v>
      </c>
      <c r="B24" s="10" t="s">
        <v>41</v>
      </c>
      <c r="C24" s="10" t="s">
        <v>37</v>
      </c>
      <c r="D24" s="11" t="s">
        <v>50</v>
      </c>
      <c r="E24" s="5" t="s">
        <v>63</v>
      </c>
      <c r="F24" s="5" t="s">
        <v>73</v>
      </c>
      <c r="G24">
        <v>1</v>
      </c>
      <c r="H24">
        <v>1</v>
      </c>
    </row>
    <row r="25" spans="1:10" x14ac:dyDescent="0.25">
      <c r="A25" s="10" t="s">
        <v>1</v>
      </c>
      <c r="B25" s="10" t="s">
        <v>41</v>
      </c>
      <c r="C25" s="10" t="s">
        <v>23</v>
      </c>
      <c r="D25" s="11" t="s">
        <v>50</v>
      </c>
      <c r="E25" s="5" t="s">
        <v>63</v>
      </c>
      <c r="F25" s="5" t="s">
        <v>73</v>
      </c>
      <c r="G25">
        <v>1</v>
      </c>
      <c r="H25">
        <v>1</v>
      </c>
    </row>
    <row r="26" spans="1:10" x14ac:dyDescent="0.25">
      <c r="A26" s="10" t="s">
        <v>1</v>
      </c>
      <c r="B26" s="10" t="s">
        <v>41</v>
      </c>
      <c r="C26" s="10" t="s">
        <v>38</v>
      </c>
      <c r="D26" s="11" t="s">
        <v>50</v>
      </c>
      <c r="E26" s="5" t="s">
        <v>63</v>
      </c>
      <c r="F26" s="4" t="s">
        <v>88</v>
      </c>
      <c r="G26">
        <v>1</v>
      </c>
      <c r="H26">
        <v>0</v>
      </c>
      <c r="J26">
        <v>1</v>
      </c>
    </row>
    <row r="27" spans="1:10" ht="30" x14ac:dyDescent="0.25">
      <c r="A27" s="2" t="s">
        <v>1</v>
      </c>
      <c r="B27" s="2" t="s">
        <v>46</v>
      </c>
      <c r="C27" s="2" t="s">
        <v>35</v>
      </c>
      <c r="D27" s="3" t="s">
        <v>60</v>
      </c>
      <c r="E27" s="5" t="s">
        <v>63</v>
      </c>
      <c r="F27" s="4" t="s">
        <v>88</v>
      </c>
      <c r="G27">
        <v>1</v>
      </c>
      <c r="H27">
        <v>0</v>
      </c>
      <c r="J27">
        <v>1</v>
      </c>
    </row>
    <row r="28" spans="1:10" ht="30" x14ac:dyDescent="0.25">
      <c r="A28" s="2" t="s">
        <v>1</v>
      </c>
      <c r="B28" s="2" t="s">
        <v>46</v>
      </c>
      <c r="C28" s="2" t="s">
        <v>34</v>
      </c>
      <c r="D28" s="3" t="s">
        <v>60</v>
      </c>
      <c r="E28" s="5" t="s">
        <v>63</v>
      </c>
      <c r="F28" s="4" t="s">
        <v>88</v>
      </c>
      <c r="G28">
        <v>1</v>
      </c>
      <c r="H28">
        <v>0</v>
      </c>
      <c r="J28">
        <v>1</v>
      </c>
    </row>
    <row r="29" spans="1:10" x14ac:dyDescent="0.25">
      <c r="A29" s="2" t="s">
        <v>1</v>
      </c>
      <c r="B29" s="2" t="s">
        <v>46</v>
      </c>
      <c r="C29" s="2" t="s">
        <v>33</v>
      </c>
      <c r="D29" s="3" t="s">
        <v>59</v>
      </c>
      <c r="E29" s="5" t="s">
        <v>63</v>
      </c>
      <c r="F29" s="5" t="s">
        <v>74</v>
      </c>
      <c r="G29">
        <v>1</v>
      </c>
      <c r="H29">
        <v>1</v>
      </c>
    </row>
    <row r="30" spans="1:10" x14ac:dyDescent="0.25">
      <c r="A30" s="8" t="s">
        <v>1</v>
      </c>
      <c r="B30" s="8" t="s">
        <v>40</v>
      </c>
      <c r="C30" s="8" t="s">
        <v>32</v>
      </c>
      <c r="D30" s="9" t="s">
        <v>59</v>
      </c>
      <c r="E30" s="7" t="s">
        <v>83</v>
      </c>
      <c r="F30" s="7" t="s">
        <v>96</v>
      </c>
      <c r="G30">
        <v>0</v>
      </c>
      <c r="H30">
        <v>0</v>
      </c>
    </row>
    <row r="31" spans="1:10" x14ac:dyDescent="0.25">
      <c r="A31" s="8" t="s">
        <v>1</v>
      </c>
      <c r="B31" s="8" t="s">
        <v>40</v>
      </c>
      <c r="C31" s="8" t="s">
        <v>36</v>
      </c>
      <c r="D31" s="9" t="s">
        <v>61</v>
      </c>
      <c r="E31" s="5" t="s">
        <v>90</v>
      </c>
      <c r="F31" s="2"/>
      <c r="G31">
        <v>1</v>
      </c>
      <c r="H31">
        <v>0</v>
      </c>
    </row>
    <row r="32" spans="1:10" x14ac:dyDescent="0.25">
      <c r="A32" s="8" t="s">
        <v>1</v>
      </c>
      <c r="B32" s="8" t="s">
        <v>40</v>
      </c>
      <c r="C32" s="8" t="s">
        <v>29</v>
      </c>
      <c r="D32" s="9" t="s">
        <v>50</v>
      </c>
      <c r="E32" s="5" t="s">
        <v>91</v>
      </c>
      <c r="F32" s="4" t="s">
        <v>97</v>
      </c>
      <c r="G32">
        <v>1</v>
      </c>
      <c r="H32">
        <v>0</v>
      </c>
      <c r="J32">
        <v>1</v>
      </c>
    </row>
    <row r="33" spans="1:9" x14ac:dyDescent="0.25">
      <c r="A33" s="8" t="s">
        <v>1</v>
      </c>
      <c r="B33" s="8" t="s">
        <v>40</v>
      </c>
      <c r="C33" s="8" t="s">
        <v>31</v>
      </c>
      <c r="D33" s="9" t="s">
        <v>50</v>
      </c>
      <c r="E33" s="7" t="s">
        <v>81</v>
      </c>
      <c r="F33" s="7" t="s">
        <v>82</v>
      </c>
      <c r="G33">
        <v>0</v>
      </c>
      <c r="H33">
        <v>0</v>
      </c>
    </row>
    <row r="34" spans="1:9" x14ac:dyDescent="0.25">
      <c r="A34" s="8" t="s">
        <v>1</v>
      </c>
      <c r="B34" s="8" t="s">
        <v>40</v>
      </c>
      <c r="C34" s="8" t="s">
        <v>28</v>
      </c>
      <c r="D34" s="9" t="s">
        <v>62</v>
      </c>
      <c r="E34" s="7" t="s">
        <v>85</v>
      </c>
      <c r="F34" s="7" t="s">
        <v>86</v>
      </c>
      <c r="G34">
        <v>0</v>
      </c>
      <c r="H34">
        <v>0</v>
      </c>
    </row>
    <row r="35" spans="1:9" x14ac:dyDescent="0.25">
      <c r="A35" s="8" t="s">
        <v>1</v>
      </c>
      <c r="B35" s="8" t="s">
        <v>40</v>
      </c>
      <c r="C35" s="8" t="s">
        <v>30</v>
      </c>
      <c r="D35" s="9" t="s">
        <v>50</v>
      </c>
      <c r="E35" s="4" t="s">
        <v>87</v>
      </c>
      <c r="F35" s="5" t="s">
        <v>76</v>
      </c>
      <c r="G35">
        <v>0</v>
      </c>
      <c r="H35">
        <v>1</v>
      </c>
      <c r="I35">
        <v>1</v>
      </c>
    </row>
    <row r="36" spans="1:9" x14ac:dyDescent="0.25">
      <c r="A36" s="8" t="s">
        <v>1</v>
      </c>
      <c r="B36" s="8" t="s">
        <v>40</v>
      </c>
      <c r="C36" s="8" t="s">
        <v>27</v>
      </c>
      <c r="D36" s="9" t="s">
        <v>59</v>
      </c>
      <c r="E36" s="5" t="s">
        <v>84</v>
      </c>
      <c r="F36" s="2"/>
      <c r="G36">
        <v>1</v>
      </c>
      <c r="H36">
        <v>0</v>
      </c>
    </row>
    <row r="39" spans="1:9" x14ac:dyDescent="0.25">
      <c r="C39" s="14" t="s">
        <v>104</v>
      </c>
      <c r="D39" s="16" t="s">
        <v>105</v>
      </c>
      <c r="E39" t="s">
        <v>106</v>
      </c>
    </row>
    <row r="40" spans="1:9" x14ac:dyDescent="0.25">
      <c r="A40" s="2" t="s">
        <v>0</v>
      </c>
      <c r="B40" s="2" t="s">
        <v>44</v>
      </c>
      <c r="C40">
        <f>SUMIFS(G$2:G$36,$A$2:$A$36,$A40,$B$2:$B$36,$B40)</f>
        <v>1</v>
      </c>
      <c r="D40">
        <f>SUMIFS(H$2:H$36,$A$2:$A$36,$A40,$B$2:$B$36,$B40)</f>
        <v>2</v>
      </c>
      <c r="E40">
        <f>COUNTIFS($A$2:$A$36,$A40,$B$2:$B$36,$B40)</f>
        <v>3</v>
      </c>
      <c r="F40" s="18">
        <f>C40/$E40</f>
        <v>0.33333333333333331</v>
      </c>
      <c r="G40" s="17">
        <f>D40/$E40</f>
        <v>0.66666666666666663</v>
      </c>
    </row>
    <row r="41" spans="1:9" x14ac:dyDescent="0.25">
      <c r="A41" s="8" t="s">
        <v>0</v>
      </c>
      <c r="B41" s="8" t="s">
        <v>40</v>
      </c>
      <c r="C41">
        <f t="shared" ref="C41:C48" si="0">SUMIFS(G$2:G$36,$A$2:$A$36,$A41,$B$2:$B$36,$B41)</f>
        <v>0</v>
      </c>
      <c r="D41">
        <f t="shared" ref="D41:D48" si="1">SUMIFS(H$2:H$36,$A$2:$A$36,$A41,$B$2:$B$36,$B41)</f>
        <v>1</v>
      </c>
      <c r="E41">
        <f t="shared" ref="E41:E49" si="2">COUNTIFS($A$2:$A$36,$A41,$B$2:$B$36,$B41)</f>
        <v>3</v>
      </c>
      <c r="F41" s="18">
        <f t="shared" ref="F40:F41" si="3">C41/E41</f>
        <v>0</v>
      </c>
      <c r="G41" s="18">
        <f t="shared" ref="G41:G48" si="4">D41/$E41</f>
        <v>0.33333333333333331</v>
      </c>
    </row>
    <row r="42" spans="1:9" x14ac:dyDescent="0.25">
      <c r="A42" s="10" t="s">
        <v>0</v>
      </c>
      <c r="B42" s="10" t="s">
        <v>41</v>
      </c>
      <c r="C42">
        <f t="shared" si="0"/>
        <v>6.5</v>
      </c>
      <c r="D42">
        <f t="shared" si="1"/>
        <v>1</v>
      </c>
      <c r="E42">
        <f t="shared" si="2"/>
        <v>7</v>
      </c>
      <c r="F42" s="17">
        <f>C42/E42</f>
        <v>0.9285714285714286</v>
      </c>
      <c r="G42" s="18">
        <f t="shared" si="4"/>
        <v>0.14285714285714285</v>
      </c>
    </row>
    <row r="43" spans="1:9" x14ac:dyDescent="0.25">
      <c r="A43" s="2" t="s">
        <v>0</v>
      </c>
      <c r="B43" s="2" t="s">
        <v>42</v>
      </c>
      <c r="C43">
        <f t="shared" si="0"/>
        <v>3</v>
      </c>
      <c r="D43">
        <f t="shared" si="1"/>
        <v>3</v>
      </c>
      <c r="E43">
        <f t="shared" si="2"/>
        <v>3</v>
      </c>
      <c r="F43" s="17">
        <f t="shared" ref="F43:F44" si="5">C43/E43</f>
        <v>1</v>
      </c>
      <c r="G43" s="17">
        <f t="shared" si="4"/>
        <v>1</v>
      </c>
    </row>
    <row r="44" spans="1:9" x14ac:dyDescent="0.25">
      <c r="A44" s="12" t="s">
        <v>0</v>
      </c>
      <c r="B44" s="12" t="s">
        <v>43</v>
      </c>
      <c r="C44">
        <f t="shared" si="0"/>
        <v>3</v>
      </c>
      <c r="D44">
        <f t="shared" si="1"/>
        <v>0</v>
      </c>
      <c r="E44">
        <f t="shared" si="2"/>
        <v>3</v>
      </c>
      <c r="F44" s="17">
        <f t="shared" si="5"/>
        <v>1</v>
      </c>
      <c r="G44" s="18">
        <f t="shared" si="4"/>
        <v>0</v>
      </c>
    </row>
    <row r="45" spans="1:9" x14ac:dyDescent="0.25">
      <c r="A45" s="2" t="s">
        <v>1</v>
      </c>
      <c r="B45" s="2" t="s">
        <v>45</v>
      </c>
      <c r="C45">
        <f t="shared" si="0"/>
        <v>0</v>
      </c>
      <c r="D45">
        <f t="shared" si="1"/>
        <v>1</v>
      </c>
      <c r="E45">
        <f t="shared" si="2"/>
        <v>3</v>
      </c>
      <c r="F45">
        <f>C45/E45</f>
        <v>0</v>
      </c>
      <c r="G45" s="18">
        <f t="shared" si="4"/>
        <v>0.33333333333333331</v>
      </c>
    </row>
    <row r="46" spans="1:9" x14ac:dyDescent="0.25">
      <c r="A46" s="10" t="s">
        <v>1</v>
      </c>
      <c r="B46" s="10" t="s">
        <v>41</v>
      </c>
      <c r="C46">
        <f t="shared" si="0"/>
        <v>3</v>
      </c>
      <c r="D46">
        <f t="shared" si="1"/>
        <v>2</v>
      </c>
      <c r="E46">
        <f t="shared" si="2"/>
        <v>3</v>
      </c>
      <c r="F46" s="17">
        <f t="shared" ref="F46:F47" si="6">C46/E46</f>
        <v>1</v>
      </c>
      <c r="G46" s="17">
        <f t="shared" si="4"/>
        <v>0.66666666666666663</v>
      </c>
    </row>
    <row r="47" spans="1:9" x14ac:dyDescent="0.25">
      <c r="A47" s="2" t="s">
        <v>1</v>
      </c>
      <c r="B47" s="2" t="s">
        <v>46</v>
      </c>
      <c r="C47">
        <f t="shared" si="0"/>
        <v>3</v>
      </c>
      <c r="D47">
        <f t="shared" si="1"/>
        <v>1</v>
      </c>
      <c r="E47">
        <f t="shared" si="2"/>
        <v>3</v>
      </c>
      <c r="F47" s="17">
        <f t="shared" si="6"/>
        <v>1</v>
      </c>
      <c r="G47" s="18">
        <f t="shared" si="4"/>
        <v>0.33333333333333331</v>
      </c>
    </row>
    <row r="48" spans="1:9" x14ac:dyDescent="0.25">
      <c r="A48" s="8" t="s">
        <v>1</v>
      </c>
      <c r="B48" s="8" t="s">
        <v>40</v>
      </c>
      <c r="C48">
        <f t="shared" si="0"/>
        <v>3</v>
      </c>
      <c r="D48">
        <f t="shared" si="1"/>
        <v>1</v>
      </c>
      <c r="E48">
        <f t="shared" si="2"/>
        <v>7</v>
      </c>
      <c r="F48" s="17">
        <f>C48/E48</f>
        <v>0.42857142857142855</v>
      </c>
      <c r="G48" s="18">
        <f t="shared" si="4"/>
        <v>0.14285714285714285</v>
      </c>
    </row>
    <row r="50" spans="1:7" x14ac:dyDescent="0.25">
      <c r="C50" s="14" t="s">
        <v>107</v>
      </c>
      <c r="E50" t="s">
        <v>106</v>
      </c>
    </row>
    <row r="51" spans="1:7" x14ac:dyDescent="0.25">
      <c r="A51" s="2" t="s">
        <v>0</v>
      </c>
      <c r="B51" s="2" t="s">
        <v>44</v>
      </c>
      <c r="C51">
        <f>SUMIFS(I$2:I$36,$A$2:$A$36,$A51,$B$2:$B$36,$B51)</f>
        <v>1</v>
      </c>
      <c r="D51">
        <f>SUMIFS(J$2:J$36,$A$2:$A$36,$A51,$B$2:$B$36,$B51)</f>
        <v>0</v>
      </c>
      <c r="E51">
        <f>COUNTIFS($A$2:$A$36,$A51,$B$2:$B$36,$B51)</f>
        <v>3</v>
      </c>
      <c r="F51" s="19">
        <f t="shared" ref="F51:F59" si="7">C51/$E51</f>
        <v>0.33333333333333331</v>
      </c>
      <c r="G51" s="19">
        <f t="shared" ref="G51:G59" si="8">D51/$E51</f>
        <v>0</v>
      </c>
    </row>
    <row r="52" spans="1:7" x14ac:dyDescent="0.25">
      <c r="A52" s="8" t="s">
        <v>0</v>
      </c>
      <c r="B52" s="8" t="s">
        <v>40</v>
      </c>
      <c r="C52">
        <f t="shared" ref="C52:D59" si="9">SUMIFS(I$2:I$36,$A$2:$A$36,$A52,$B$2:$B$36,$B52)</f>
        <v>1</v>
      </c>
      <c r="D52">
        <f t="shared" si="9"/>
        <v>0</v>
      </c>
      <c r="E52">
        <f t="shared" ref="E52:E59" si="10">COUNTIFS($A$2:$A$36,$A52,$B$2:$B$36,$B52)</f>
        <v>3</v>
      </c>
      <c r="F52" s="19">
        <f t="shared" si="7"/>
        <v>0.33333333333333331</v>
      </c>
      <c r="G52" s="19">
        <f t="shared" si="8"/>
        <v>0</v>
      </c>
    </row>
    <row r="53" spans="1:7" x14ac:dyDescent="0.25">
      <c r="A53" s="10" t="s">
        <v>0</v>
      </c>
      <c r="B53" s="10" t="s">
        <v>41</v>
      </c>
      <c r="C53">
        <f t="shared" si="9"/>
        <v>0</v>
      </c>
      <c r="D53">
        <f t="shared" si="9"/>
        <v>1</v>
      </c>
      <c r="E53">
        <f t="shared" si="10"/>
        <v>7</v>
      </c>
      <c r="F53" s="19">
        <f t="shared" si="7"/>
        <v>0</v>
      </c>
      <c r="G53" s="19">
        <f t="shared" si="8"/>
        <v>0.14285714285714285</v>
      </c>
    </row>
    <row r="54" spans="1:7" x14ac:dyDescent="0.25">
      <c r="A54" s="2" t="s">
        <v>0</v>
      </c>
      <c r="B54" s="2" t="s">
        <v>42</v>
      </c>
      <c r="C54">
        <f t="shared" si="9"/>
        <v>0</v>
      </c>
      <c r="D54">
        <f t="shared" si="9"/>
        <v>0</v>
      </c>
      <c r="E54">
        <f t="shared" si="10"/>
        <v>3</v>
      </c>
      <c r="F54" s="19">
        <f t="shared" si="7"/>
        <v>0</v>
      </c>
      <c r="G54" s="19">
        <f t="shared" si="8"/>
        <v>0</v>
      </c>
    </row>
    <row r="55" spans="1:7" x14ac:dyDescent="0.25">
      <c r="A55" s="12" t="s">
        <v>0</v>
      </c>
      <c r="B55" s="12" t="s">
        <v>43</v>
      </c>
      <c r="C55">
        <f t="shared" si="9"/>
        <v>0</v>
      </c>
      <c r="D55">
        <f t="shared" si="9"/>
        <v>0</v>
      </c>
      <c r="E55">
        <f t="shared" si="10"/>
        <v>3</v>
      </c>
      <c r="F55" s="19">
        <f t="shared" si="7"/>
        <v>0</v>
      </c>
      <c r="G55" s="19">
        <f t="shared" si="8"/>
        <v>0</v>
      </c>
    </row>
    <row r="56" spans="1:7" x14ac:dyDescent="0.25">
      <c r="A56" s="2" t="s">
        <v>1</v>
      </c>
      <c r="B56" s="2" t="s">
        <v>45</v>
      </c>
      <c r="C56">
        <f t="shared" si="9"/>
        <v>1</v>
      </c>
      <c r="D56">
        <f t="shared" si="9"/>
        <v>0</v>
      </c>
      <c r="E56">
        <f t="shared" si="10"/>
        <v>3</v>
      </c>
      <c r="F56" s="19">
        <f t="shared" si="7"/>
        <v>0.33333333333333331</v>
      </c>
      <c r="G56" s="19">
        <f t="shared" si="8"/>
        <v>0</v>
      </c>
    </row>
    <row r="57" spans="1:7" x14ac:dyDescent="0.25">
      <c r="A57" s="10" t="s">
        <v>1</v>
      </c>
      <c r="B57" s="10" t="s">
        <v>41</v>
      </c>
      <c r="C57">
        <f t="shared" si="9"/>
        <v>0</v>
      </c>
      <c r="D57">
        <f t="shared" si="9"/>
        <v>1</v>
      </c>
      <c r="E57">
        <f t="shared" si="10"/>
        <v>3</v>
      </c>
      <c r="F57" s="19">
        <f t="shared" si="7"/>
        <v>0</v>
      </c>
      <c r="G57" s="19">
        <f t="shared" si="8"/>
        <v>0.33333333333333331</v>
      </c>
    </row>
    <row r="58" spans="1:7" x14ac:dyDescent="0.25">
      <c r="A58" s="2" t="s">
        <v>1</v>
      </c>
      <c r="B58" s="2" t="s">
        <v>46</v>
      </c>
      <c r="C58">
        <f t="shared" si="9"/>
        <v>0</v>
      </c>
      <c r="D58">
        <f t="shared" si="9"/>
        <v>2</v>
      </c>
      <c r="E58">
        <f t="shared" si="10"/>
        <v>3</v>
      </c>
      <c r="F58" s="19">
        <f t="shared" si="7"/>
        <v>0</v>
      </c>
      <c r="G58" s="20">
        <f t="shared" si="8"/>
        <v>0.66666666666666663</v>
      </c>
    </row>
    <row r="59" spans="1:7" x14ac:dyDescent="0.25">
      <c r="A59" s="8" t="s">
        <v>1</v>
      </c>
      <c r="B59" s="8" t="s">
        <v>40</v>
      </c>
      <c r="C59">
        <f t="shared" si="9"/>
        <v>1</v>
      </c>
      <c r="D59">
        <f t="shared" si="9"/>
        <v>1</v>
      </c>
      <c r="E59">
        <f t="shared" si="10"/>
        <v>7</v>
      </c>
      <c r="F59" s="19">
        <f t="shared" si="7"/>
        <v>0.14285714285714285</v>
      </c>
      <c r="G59" s="19">
        <f t="shared" si="8"/>
        <v>0.14285714285714285</v>
      </c>
    </row>
  </sheetData>
  <autoFilter ref="A1:F36" xr:uid="{41DAC698-B2AE-4A25-9657-700F7F2D84B9}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2021-09-17T06:56:58Z</dcterms:created>
  <dcterms:modified xsi:type="dcterms:W3CDTF">2022-02-04T14:36:10Z</dcterms:modified>
</cp:coreProperties>
</file>