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3629ba4eb8bb367/מסמכים/MuniIndex/המדד המוניציפלי/"/>
    </mc:Choice>
  </mc:AlternateContent>
  <xr:revisionPtr revIDLastSave="93" documentId="8_{50AE594D-416B-43F6-98D5-B501E3437A73}" xr6:coauthVersionLast="47" xr6:coauthVersionMax="47" xr10:uidLastSave="{50B5E1BC-84EF-44DB-BDC8-39B8E24ED2D9}"/>
  <bookViews>
    <workbookView xWindow="-120" yWindow="-120" windowWidth="29040" windowHeight="15990" xr2:uid="{163948E8-52AB-47EA-932F-9D3447E17EF9}"/>
  </bookViews>
  <sheets>
    <sheet name="גיליון2" sheetId="2" r:id="rId1"/>
    <sheet name="גיליון1" sheetId="1" r:id="rId2"/>
  </sheets>
  <definedNames>
    <definedName name="_xlnm._FilterDatabase" localSheetId="1" hidden="1">גיליון1!$A$2:$U$252</definedName>
  </definedNames>
  <calcPr calcId="191029"/>
  <pivotCaches>
    <pivotCache cacheId="3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5" i="1" l="1"/>
  <c r="R65" i="1" s="1"/>
  <c r="E65" i="1"/>
  <c r="F157" i="1"/>
  <c r="R157" i="1" s="1"/>
  <c r="E157" i="1"/>
  <c r="F125" i="1"/>
  <c r="R125" i="1" s="1"/>
  <c r="E125" i="1"/>
  <c r="F110" i="1"/>
  <c r="R110" i="1" s="1"/>
  <c r="E110" i="1"/>
  <c r="F64" i="1"/>
  <c r="R64" i="1" s="1"/>
  <c r="E64" i="1"/>
  <c r="F252" i="1"/>
  <c r="R252" i="1" s="1"/>
  <c r="E252" i="1"/>
  <c r="F251" i="1"/>
  <c r="R251" i="1" s="1"/>
  <c r="E251" i="1"/>
  <c r="F63" i="1"/>
  <c r="R63" i="1" s="1"/>
  <c r="E63" i="1"/>
  <c r="F130" i="1"/>
  <c r="R130" i="1" s="1"/>
  <c r="E130" i="1"/>
  <c r="F88" i="1"/>
  <c r="R88" i="1" s="1"/>
  <c r="E88" i="1"/>
  <c r="F62" i="1"/>
  <c r="R62" i="1" s="1"/>
  <c r="E62" i="1"/>
  <c r="F250" i="1"/>
  <c r="R250" i="1" s="1"/>
  <c r="E250" i="1"/>
  <c r="F249" i="1"/>
  <c r="R249" i="1" s="1"/>
  <c r="E249" i="1"/>
  <c r="F61" i="1"/>
  <c r="R61" i="1" s="1"/>
  <c r="E61" i="1"/>
  <c r="F175" i="1"/>
  <c r="R175" i="1" s="1"/>
  <c r="E175" i="1"/>
  <c r="F248" i="1"/>
  <c r="R248" i="1" s="1"/>
  <c r="E248" i="1"/>
  <c r="F60" i="1"/>
  <c r="R60" i="1" s="1"/>
  <c r="E60" i="1"/>
  <c r="F85" i="1"/>
  <c r="R85" i="1" s="1"/>
  <c r="E85" i="1"/>
  <c r="F165" i="1"/>
  <c r="R165" i="1" s="1"/>
  <c r="E165" i="1"/>
  <c r="F119" i="1"/>
  <c r="R119" i="1" s="1"/>
  <c r="E119" i="1"/>
  <c r="F59" i="1"/>
  <c r="R59" i="1" s="1"/>
  <c r="E59" i="1"/>
  <c r="F247" i="1"/>
  <c r="R247" i="1" s="1"/>
  <c r="E247" i="1"/>
  <c r="F151" i="1"/>
  <c r="R151" i="1" s="1"/>
  <c r="E151" i="1"/>
  <c r="F246" i="1"/>
  <c r="R246" i="1" s="1"/>
  <c r="E246" i="1"/>
  <c r="F145" i="1"/>
  <c r="R145" i="1" s="1"/>
  <c r="E145" i="1"/>
  <c r="F74" i="1"/>
  <c r="R74" i="1" s="1"/>
  <c r="E74" i="1"/>
  <c r="F3" i="1"/>
  <c r="R3" i="1" s="1"/>
  <c r="E3" i="1"/>
  <c r="F245" i="1"/>
  <c r="R245" i="1" s="1"/>
  <c r="E245" i="1"/>
  <c r="F144" i="1"/>
  <c r="R144" i="1" s="1"/>
  <c r="E144" i="1"/>
  <c r="F6" i="1"/>
  <c r="R6" i="1" s="1"/>
  <c r="E6" i="1"/>
  <c r="F142" i="1"/>
  <c r="R142" i="1" s="1"/>
  <c r="E142" i="1"/>
  <c r="F76" i="1"/>
  <c r="R76" i="1" s="1"/>
  <c r="E76" i="1"/>
  <c r="F118" i="1"/>
  <c r="R118" i="1" s="1"/>
  <c r="E118" i="1"/>
  <c r="F58" i="1"/>
  <c r="R58" i="1" s="1"/>
  <c r="E58" i="1"/>
  <c r="F244" i="1"/>
  <c r="R244" i="1" s="1"/>
  <c r="E244" i="1"/>
  <c r="F143" i="1"/>
  <c r="R143" i="1" s="1"/>
  <c r="E143" i="1"/>
  <c r="F243" i="1"/>
  <c r="R243" i="1" s="1"/>
  <c r="E243" i="1"/>
  <c r="F242" i="1"/>
  <c r="R242" i="1" s="1"/>
  <c r="E242" i="1"/>
  <c r="F137" i="1"/>
  <c r="R137" i="1" s="1"/>
  <c r="E137" i="1"/>
  <c r="F8" i="1"/>
  <c r="R8" i="1" s="1"/>
  <c r="E8" i="1"/>
  <c r="F97" i="1"/>
  <c r="R97" i="1" s="1"/>
  <c r="E97" i="1"/>
  <c r="F100" i="1"/>
  <c r="R100" i="1" s="1"/>
  <c r="E100" i="1"/>
  <c r="F84" i="1"/>
  <c r="R84" i="1" s="1"/>
  <c r="E84" i="1"/>
  <c r="F105" i="1"/>
  <c r="R105" i="1" s="1"/>
  <c r="E105" i="1"/>
  <c r="F57" i="1"/>
  <c r="R57" i="1" s="1"/>
  <c r="E57" i="1"/>
  <c r="F152" i="1"/>
  <c r="R152" i="1" s="1"/>
  <c r="E152" i="1"/>
  <c r="F4" i="1"/>
  <c r="R4" i="1" s="1"/>
  <c r="E4" i="1"/>
  <c r="F56" i="1"/>
  <c r="R56" i="1" s="1"/>
  <c r="E56" i="1"/>
  <c r="F71" i="1"/>
  <c r="R71" i="1" s="1"/>
  <c r="E71" i="1"/>
  <c r="F55" i="1"/>
  <c r="R55" i="1" s="1"/>
  <c r="E55" i="1"/>
  <c r="F241" i="1"/>
  <c r="R241" i="1" s="1"/>
  <c r="E241" i="1"/>
  <c r="F240" i="1"/>
  <c r="R240" i="1" s="1"/>
  <c r="E240" i="1"/>
  <c r="F5" i="1"/>
  <c r="R5" i="1" s="1"/>
  <c r="E5" i="1"/>
  <c r="F54" i="1"/>
  <c r="R54" i="1" s="1"/>
  <c r="E54" i="1"/>
  <c r="F239" i="1"/>
  <c r="R239" i="1" s="1"/>
  <c r="E239" i="1"/>
  <c r="F112" i="1"/>
  <c r="R112" i="1" s="1"/>
  <c r="E112" i="1"/>
  <c r="F10" i="1"/>
  <c r="R10" i="1" s="1"/>
  <c r="E10" i="1"/>
  <c r="F70" i="1"/>
  <c r="R70" i="1" s="1"/>
  <c r="E70" i="1"/>
  <c r="F238" i="1"/>
  <c r="R238" i="1" s="1"/>
  <c r="E238" i="1"/>
  <c r="F237" i="1"/>
  <c r="R237" i="1" s="1"/>
  <c r="E237" i="1"/>
  <c r="F90" i="1"/>
  <c r="R90" i="1" s="1"/>
  <c r="E90" i="1"/>
  <c r="F89" i="1"/>
  <c r="R89" i="1" s="1"/>
  <c r="E89" i="1"/>
  <c r="F236" i="1"/>
  <c r="R236" i="1" s="1"/>
  <c r="E236" i="1"/>
  <c r="F155" i="1"/>
  <c r="R155" i="1" s="1"/>
  <c r="E155" i="1"/>
  <c r="F187" i="1"/>
  <c r="R187" i="1" s="1"/>
  <c r="E187" i="1"/>
  <c r="F96" i="1"/>
  <c r="R96" i="1" s="1"/>
  <c r="E96" i="1"/>
  <c r="F235" i="1"/>
  <c r="R235" i="1" s="1"/>
  <c r="E235" i="1"/>
  <c r="F177" i="1"/>
  <c r="R177" i="1" s="1"/>
  <c r="E177" i="1"/>
  <c r="F234" i="1"/>
  <c r="R234" i="1" s="1"/>
  <c r="E234" i="1"/>
  <c r="F233" i="1"/>
  <c r="R233" i="1" s="1"/>
  <c r="E233" i="1"/>
  <c r="F53" i="1"/>
  <c r="R53" i="1" s="1"/>
  <c r="E53" i="1"/>
  <c r="F77" i="1"/>
  <c r="R77" i="1" s="1"/>
  <c r="E77" i="1"/>
  <c r="F52" i="1"/>
  <c r="R52" i="1" s="1"/>
  <c r="E52" i="1"/>
  <c r="F51" i="1"/>
  <c r="R51" i="1" s="1"/>
  <c r="E51" i="1"/>
  <c r="F106" i="1"/>
  <c r="R106" i="1" s="1"/>
  <c r="E106" i="1"/>
  <c r="F66" i="1"/>
  <c r="R66" i="1" s="1"/>
  <c r="E66" i="1"/>
  <c r="F108" i="1"/>
  <c r="R108" i="1" s="1"/>
  <c r="E108" i="1"/>
  <c r="F87" i="1"/>
  <c r="R87" i="1" s="1"/>
  <c r="E87" i="1"/>
  <c r="F182" i="1"/>
  <c r="R182" i="1" s="1"/>
  <c r="E182" i="1"/>
  <c r="F189" i="1"/>
  <c r="R189" i="1" s="1"/>
  <c r="E189" i="1"/>
  <c r="F75" i="1"/>
  <c r="R75" i="1" s="1"/>
  <c r="E75" i="1"/>
  <c r="F161" i="1"/>
  <c r="R161" i="1" s="1"/>
  <c r="E161" i="1"/>
  <c r="F50" i="1"/>
  <c r="R50" i="1" s="1"/>
  <c r="E50" i="1"/>
  <c r="F49" i="1"/>
  <c r="R49" i="1" s="1"/>
  <c r="E49" i="1"/>
  <c r="F48" i="1"/>
  <c r="R48" i="1" s="1"/>
  <c r="E48" i="1"/>
  <c r="F149" i="1"/>
  <c r="R149" i="1" s="1"/>
  <c r="E149" i="1"/>
  <c r="F193" i="1"/>
  <c r="R193" i="1" s="1"/>
  <c r="E193" i="1"/>
  <c r="F232" i="1"/>
  <c r="R232" i="1" s="1"/>
  <c r="E232" i="1"/>
  <c r="F231" i="1"/>
  <c r="R231" i="1" s="1"/>
  <c r="E231" i="1"/>
  <c r="F120" i="1"/>
  <c r="R120" i="1" s="1"/>
  <c r="E120" i="1"/>
  <c r="F230" i="1"/>
  <c r="R230" i="1" s="1"/>
  <c r="E230" i="1"/>
  <c r="F179" i="1"/>
  <c r="R179" i="1" s="1"/>
  <c r="E179" i="1"/>
  <c r="F229" i="1"/>
  <c r="R229" i="1" s="1"/>
  <c r="E229" i="1"/>
  <c r="F47" i="1"/>
  <c r="R47" i="1" s="1"/>
  <c r="E47" i="1"/>
  <c r="F46" i="1"/>
  <c r="R46" i="1" s="1"/>
  <c r="E46" i="1"/>
  <c r="F45" i="1"/>
  <c r="R45" i="1" s="1"/>
  <c r="E45" i="1"/>
  <c r="F104" i="1"/>
  <c r="R104" i="1" s="1"/>
  <c r="E104" i="1"/>
  <c r="F131" i="1"/>
  <c r="R131" i="1" s="1"/>
  <c r="E131" i="1"/>
  <c r="F133" i="1"/>
  <c r="R133" i="1" s="1"/>
  <c r="E133" i="1"/>
  <c r="F167" i="1"/>
  <c r="R167" i="1" s="1"/>
  <c r="E167" i="1"/>
  <c r="F92" i="1"/>
  <c r="R92" i="1" s="1"/>
  <c r="E92" i="1"/>
  <c r="F44" i="1"/>
  <c r="R44" i="1" s="1"/>
  <c r="E44" i="1"/>
  <c r="F228" i="1"/>
  <c r="R228" i="1" s="1"/>
  <c r="E228" i="1"/>
  <c r="F183" i="1"/>
  <c r="R183" i="1" s="1"/>
  <c r="E183" i="1"/>
  <c r="F227" i="1"/>
  <c r="R227" i="1" s="1"/>
  <c r="E227" i="1"/>
  <c r="F43" i="1"/>
  <c r="R43" i="1" s="1"/>
  <c r="E43" i="1"/>
  <c r="F226" i="1"/>
  <c r="R226" i="1" s="1"/>
  <c r="E226" i="1"/>
  <c r="F225" i="1"/>
  <c r="R225" i="1" s="1"/>
  <c r="E225" i="1"/>
  <c r="F132" i="1"/>
  <c r="R132" i="1" s="1"/>
  <c r="E132" i="1"/>
  <c r="F42" i="1"/>
  <c r="R42" i="1" s="1"/>
  <c r="E42" i="1"/>
  <c r="F68" i="1"/>
  <c r="R68" i="1" s="1"/>
  <c r="E68" i="1"/>
  <c r="F224" i="1"/>
  <c r="R224" i="1" s="1"/>
  <c r="E224" i="1"/>
  <c r="F101" i="1"/>
  <c r="R101" i="1" s="1"/>
  <c r="E101" i="1"/>
  <c r="F185" i="1"/>
  <c r="R185" i="1" s="1"/>
  <c r="E185" i="1"/>
  <c r="F223" i="1"/>
  <c r="R223" i="1" s="1"/>
  <c r="E223" i="1"/>
  <c r="F222" i="1"/>
  <c r="R222" i="1" s="1"/>
  <c r="E222" i="1"/>
  <c r="F41" i="1"/>
  <c r="R41" i="1" s="1"/>
  <c r="E41" i="1"/>
  <c r="F129" i="1"/>
  <c r="R129" i="1" s="1"/>
  <c r="E129" i="1"/>
  <c r="F221" i="1"/>
  <c r="R221" i="1" s="1"/>
  <c r="E221" i="1"/>
  <c r="F220" i="1"/>
  <c r="R220" i="1" s="1"/>
  <c r="E220" i="1"/>
  <c r="F219" i="1"/>
  <c r="R219" i="1" s="1"/>
  <c r="E219" i="1"/>
  <c r="F116" i="1"/>
  <c r="R116" i="1" s="1"/>
  <c r="E116" i="1"/>
  <c r="F166" i="1"/>
  <c r="R166" i="1" s="1"/>
  <c r="E166" i="1"/>
  <c r="F139" i="1"/>
  <c r="R139" i="1" s="1"/>
  <c r="E139" i="1"/>
  <c r="F218" i="1"/>
  <c r="R218" i="1" s="1"/>
  <c r="E218" i="1"/>
  <c r="F217" i="1"/>
  <c r="R217" i="1" s="1"/>
  <c r="E217" i="1"/>
  <c r="F40" i="1"/>
  <c r="R40" i="1" s="1"/>
  <c r="E40" i="1"/>
  <c r="F180" i="1"/>
  <c r="R180" i="1" s="1"/>
  <c r="E180" i="1"/>
  <c r="F73" i="1"/>
  <c r="R73" i="1" s="1"/>
  <c r="E73" i="1"/>
  <c r="F39" i="1"/>
  <c r="R39" i="1" s="1"/>
  <c r="E39" i="1"/>
  <c r="F124" i="1"/>
  <c r="R124" i="1" s="1"/>
  <c r="E124" i="1"/>
  <c r="F38" i="1"/>
  <c r="R38" i="1" s="1"/>
  <c r="E38" i="1"/>
  <c r="F216" i="1"/>
  <c r="R216" i="1" s="1"/>
  <c r="E216" i="1"/>
  <c r="F190" i="1"/>
  <c r="R190" i="1" s="1"/>
  <c r="E190" i="1"/>
  <c r="F37" i="1"/>
  <c r="R37" i="1" s="1"/>
  <c r="E37" i="1"/>
  <c r="F36" i="1"/>
  <c r="R36" i="1" s="1"/>
  <c r="E36" i="1"/>
  <c r="F35" i="1"/>
  <c r="R35" i="1" s="1"/>
  <c r="E35" i="1"/>
  <c r="F156" i="1"/>
  <c r="R156" i="1" s="1"/>
  <c r="E156" i="1"/>
  <c r="F80" i="1"/>
  <c r="R80" i="1" s="1"/>
  <c r="E80" i="1"/>
  <c r="F215" i="1"/>
  <c r="R215" i="1" s="1"/>
  <c r="E215" i="1"/>
  <c r="F34" i="1"/>
  <c r="R34" i="1" s="1"/>
  <c r="E34" i="1"/>
  <c r="F99" i="1"/>
  <c r="R99" i="1" s="1"/>
  <c r="E99" i="1"/>
  <c r="F33" i="1"/>
  <c r="R33" i="1" s="1"/>
  <c r="E33" i="1"/>
  <c r="F91" i="1"/>
  <c r="R91" i="1" s="1"/>
  <c r="E91" i="1"/>
  <c r="F169" i="1"/>
  <c r="R169" i="1" s="1"/>
  <c r="E169" i="1"/>
  <c r="F115" i="1"/>
  <c r="R115" i="1" s="1"/>
  <c r="E115" i="1"/>
  <c r="F214" i="1"/>
  <c r="R214" i="1" s="1"/>
  <c r="E214" i="1"/>
  <c r="F98" i="1"/>
  <c r="R98" i="1" s="1"/>
  <c r="E98" i="1"/>
  <c r="F32" i="1"/>
  <c r="R32" i="1" s="1"/>
  <c r="E32" i="1"/>
  <c r="F9" i="1"/>
  <c r="R9" i="1" s="1"/>
  <c r="E9" i="1"/>
  <c r="F82" i="1"/>
  <c r="R82" i="1" s="1"/>
  <c r="E82" i="1"/>
  <c r="F67" i="1"/>
  <c r="R67" i="1" s="1"/>
  <c r="E67" i="1"/>
  <c r="F134" i="1"/>
  <c r="R134" i="1" s="1"/>
  <c r="E134" i="1"/>
  <c r="F186" i="1"/>
  <c r="R186" i="1" s="1"/>
  <c r="E186" i="1"/>
  <c r="F95" i="1"/>
  <c r="R95" i="1" s="1"/>
  <c r="E95" i="1"/>
  <c r="F31" i="1"/>
  <c r="R31" i="1" s="1"/>
  <c r="E31" i="1"/>
  <c r="F121" i="1"/>
  <c r="R121" i="1" s="1"/>
  <c r="E121" i="1"/>
  <c r="F213" i="1"/>
  <c r="R213" i="1" s="1"/>
  <c r="E213" i="1"/>
  <c r="F30" i="1"/>
  <c r="R30" i="1" s="1"/>
  <c r="E30" i="1"/>
  <c r="F172" i="1"/>
  <c r="R172" i="1" s="1"/>
  <c r="E172" i="1"/>
  <c r="F174" i="1"/>
  <c r="R174" i="1" s="1"/>
  <c r="E174" i="1"/>
  <c r="F176" i="1"/>
  <c r="R176" i="1" s="1"/>
  <c r="E176" i="1"/>
  <c r="F128" i="1"/>
  <c r="R128" i="1" s="1"/>
  <c r="E128" i="1"/>
  <c r="F184" i="1"/>
  <c r="R184" i="1" s="1"/>
  <c r="E184" i="1"/>
  <c r="F162" i="1"/>
  <c r="R162" i="1" s="1"/>
  <c r="E162" i="1"/>
  <c r="F29" i="1"/>
  <c r="R29" i="1" s="1"/>
  <c r="E29" i="1"/>
  <c r="F212" i="1"/>
  <c r="R212" i="1" s="1"/>
  <c r="E212" i="1"/>
  <c r="F211" i="1"/>
  <c r="R211" i="1" s="1"/>
  <c r="E211" i="1"/>
  <c r="F69" i="1"/>
  <c r="R69" i="1" s="1"/>
  <c r="E69" i="1"/>
  <c r="F127" i="1"/>
  <c r="R127" i="1" s="1"/>
  <c r="E127" i="1"/>
  <c r="F210" i="1"/>
  <c r="R210" i="1" s="1"/>
  <c r="E210" i="1"/>
  <c r="F103" i="1"/>
  <c r="R103" i="1" s="1"/>
  <c r="E103" i="1"/>
  <c r="F94" i="1"/>
  <c r="R94" i="1" s="1"/>
  <c r="E94" i="1"/>
  <c r="F28" i="1"/>
  <c r="R28" i="1" s="1"/>
  <c r="E28" i="1"/>
  <c r="F27" i="1"/>
  <c r="R27" i="1" s="1"/>
  <c r="E27" i="1"/>
  <c r="F141" i="1"/>
  <c r="R141" i="1" s="1"/>
  <c r="E141" i="1"/>
  <c r="F209" i="1"/>
  <c r="R209" i="1" s="1"/>
  <c r="E209" i="1"/>
  <c r="F26" i="1"/>
  <c r="R26" i="1" s="1"/>
  <c r="E26" i="1"/>
  <c r="F117" i="1"/>
  <c r="R117" i="1" s="1"/>
  <c r="E117" i="1"/>
  <c r="F147" i="1"/>
  <c r="R147" i="1" s="1"/>
  <c r="E147" i="1"/>
  <c r="F114" i="1"/>
  <c r="R114" i="1" s="1"/>
  <c r="E114" i="1"/>
  <c r="F136" i="1"/>
  <c r="R136" i="1" s="1"/>
  <c r="E136" i="1"/>
  <c r="F83" i="1"/>
  <c r="R83" i="1" s="1"/>
  <c r="E83" i="1"/>
  <c r="F25" i="1"/>
  <c r="R25" i="1" s="1"/>
  <c r="E25" i="1"/>
  <c r="F126" i="1"/>
  <c r="R126" i="1" s="1"/>
  <c r="E126" i="1"/>
  <c r="F208" i="1"/>
  <c r="R208" i="1" s="1"/>
  <c r="E208" i="1"/>
  <c r="F207" i="1"/>
  <c r="R207" i="1" s="1"/>
  <c r="E207" i="1"/>
  <c r="F93" i="1"/>
  <c r="R93" i="1" s="1"/>
  <c r="E93" i="1"/>
  <c r="F188" i="1"/>
  <c r="R188" i="1" s="1"/>
  <c r="E188" i="1"/>
  <c r="F78" i="1"/>
  <c r="R78" i="1" s="1"/>
  <c r="E78" i="1"/>
  <c r="F107" i="1"/>
  <c r="R107" i="1" s="1"/>
  <c r="E107" i="1"/>
  <c r="F24" i="1"/>
  <c r="R24" i="1" s="1"/>
  <c r="E24" i="1"/>
  <c r="F23" i="1"/>
  <c r="R23" i="1" s="1"/>
  <c r="E23" i="1"/>
  <c r="F123" i="1"/>
  <c r="R123" i="1" s="1"/>
  <c r="E123" i="1"/>
  <c r="F206" i="1"/>
  <c r="R206" i="1" s="1"/>
  <c r="E206" i="1"/>
  <c r="F146" i="1"/>
  <c r="R146" i="1" s="1"/>
  <c r="E146" i="1"/>
  <c r="F102" i="1"/>
  <c r="R102" i="1" s="1"/>
  <c r="E102" i="1"/>
  <c r="F111" i="1"/>
  <c r="R111" i="1" s="1"/>
  <c r="E111" i="1"/>
  <c r="F205" i="1"/>
  <c r="R205" i="1" s="1"/>
  <c r="E205" i="1"/>
  <c r="F22" i="1"/>
  <c r="R22" i="1" s="1"/>
  <c r="E22" i="1"/>
  <c r="F150" i="1"/>
  <c r="R150" i="1" s="1"/>
  <c r="E150" i="1"/>
  <c r="F160" i="1"/>
  <c r="R160" i="1" s="1"/>
  <c r="E160" i="1"/>
  <c r="F79" i="1"/>
  <c r="R79" i="1" s="1"/>
  <c r="E79" i="1"/>
  <c r="F204" i="1"/>
  <c r="R204" i="1" s="1"/>
  <c r="E204" i="1"/>
  <c r="F194" i="1"/>
  <c r="R194" i="1" s="1"/>
  <c r="E194" i="1"/>
  <c r="F178" i="1"/>
  <c r="R178" i="1" s="1"/>
  <c r="E178" i="1"/>
  <c r="F203" i="1"/>
  <c r="R203" i="1" s="1"/>
  <c r="E203" i="1"/>
  <c r="F21" i="1"/>
  <c r="R21" i="1" s="1"/>
  <c r="E21" i="1"/>
  <c r="F20" i="1"/>
  <c r="R20" i="1" s="1"/>
  <c r="E20" i="1"/>
  <c r="F19" i="1"/>
  <c r="R19" i="1" s="1"/>
  <c r="E19" i="1"/>
  <c r="F135" i="1"/>
  <c r="R135" i="1" s="1"/>
  <c r="E135" i="1"/>
  <c r="F138" i="1"/>
  <c r="R138" i="1" s="1"/>
  <c r="E138" i="1"/>
  <c r="F109" i="1"/>
  <c r="R109" i="1" s="1"/>
  <c r="E109" i="1"/>
  <c r="F86" i="1"/>
  <c r="R86" i="1" s="1"/>
  <c r="E86" i="1"/>
  <c r="F202" i="1"/>
  <c r="R202" i="1" s="1"/>
  <c r="E202" i="1"/>
  <c r="F122" i="1"/>
  <c r="R122" i="1" s="1"/>
  <c r="E122" i="1"/>
  <c r="F18" i="1"/>
  <c r="R18" i="1" s="1"/>
  <c r="E18" i="1"/>
  <c r="F140" i="1"/>
  <c r="R140" i="1" s="1"/>
  <c r="E140" i="1"/>
  <c r="F158" i="1"/>
  <c r="R158" i="1" s="1"/>
  <c r="E158" i="1"/>
  <c r="F201" i="1"/>
  <c r="R201" i="1" s="1"/>
  <c r="E201" i="1"/>
  <c r="F17" i="1"/>
  <c r="R17" i="1" s="1"/>
  <c r="E17" i="1"/>
  <c r="F16" i="1"/>
  <c r="R16" i="1" s="1"/>
  <c r="E16" i="1"/>
  <c r="F181" i="1"/>
  <c r="R181" i="1" s="1"/>
  <c r="E181" i="1"/>
  <c r="F200" i="1"/>
  <c r="R200" i="1" s="1"/>
  <c r="E200" i="1"/>
  <c r="F192" i="1"/>
  <c r="R192" i="1" s="1"/>
  <c r="E192" i="1"/>
  <c r="F81" i="1"/>
  <c r="R81" i="1" s="1"/>
  <c r="E81" i="1"/>
  <c r="F170" i="1"/>
  <c r="R170" i="1" s="1"/>
  <c r="E170" i="1"/>
  <c r="F113" i="1"/>
  <c r="R113" i="1" s="1"/>
  <c r="E113" i="1"/>
  <c r="F164" i="1"/>
  <c r="R164" i="1" s="1"/>
  <c r="E164" i="1"/>
  <c r="F199" i="1"/>
  <c r="R199" i="1" s="1"/>
  <c r="E199" i="1"/>
  <c r="F148" i="1"/>
  <c r="R148" i="1" s="1"/>
  <c r="E148" i="1"/>
  <c r="F198" i="1"/>
  <c r="R198" i="1" s="1"/>
  <c r="E198" i="1"/>
  <c r="F15" i="1"/>
  <c r="R15" i="1" s="1"/>
  <c r="E15" i="1"/>
  <c r="F197" i="1"/>
  <c r="R197" i="1" s="1"/>
  <c r="E197" i="1"/>
  <c r="F171" i="1"/>
  <c r="R171" i="1" s="1"/>
  <c r="E171" i="1"/>
  <c r="F14" i="1"/>
  <c r="R14" i="1" s="1"/>
  <c r="E14" i="1"/>
  <c r="F13" i="1"/>
  <c r="R13" i="1" s="1"/>
  <c r="E13" i="1"/>
  <c r="F12" i="1"/>
  <c r="R12" i="1" s="1"/>
  <c r="E12" i="1"/>
  <c r="F11" i="1"/>
  <c r="R11" i="1" s="1"/>
  <c r="E11" i="1"/>
  <c r="F173" i="1"/>
  <c r="R173" i="1" s="1"/>
  <c r="E173" i="1"/>
  <c r="F168" i="1"/>
  <c r="R168" i="1" s="1"/>
  <c r="E168" i="1"/>
  <c r="F154" i="1"/>
  <c r="R154" i="1" s="1"/>
  <c r="E154" i="1"/>
  <c r="F7" i="1"/>
  <c r="R7" i="1" s="1"/>
  <c r="E7" i="1"/>
  <c r="F196" i="1"/>
  <c r="R196" i="1" s="1"/>
  <c r="E196" i="1"/>
  <c r="F159" i="1"/>
  <c r="R159" i="1" s="1"/>
  <c r="E159" i="1"/>
  <c r="F153" i="1"/>
  <c r="R153" i="1" s="1"/>
  <c r="E153" i="1"/>
  <c r="F163" i="1"/>
  <c r="R163" i="1" s="1"/>
  <c r="E163" i="1"/>
  <c r="F195" i="1"/>
  <c r="R195" i="1" s="1"/>
  <c r="E195" i="1"/>
  <c r="F191" i="1"/>
  <c r="R191" i="1" s="1"/>
  <c r="E191" i="1"/>
  <c r="F72" i="1"/>
  <c r="R72" i="1" s="1"/>
  <c r="E72" i="1"/>
  <c r="K65" i="1"/>
  <c r="S65" i="1" s="1"/>
  <c r="J65" i="1"/>
  <c r="K157" i="1"/>
  <c r="S157" i="1" s="1"/>
  <c r="J157" i="1"/>
  <c r="K125" i="1"/>
  <c r="S125" i="1" s="1"/>
  <c r="J125" i="1"/>
  <c r="K110" i="1"/>
  <c r="S110" i="1" s="1"/>
  <c r="J110" i="1"/>
  <c r="K64" i="1"/>
  <c r="S64" i="1" s="1"/>
  <c r="J64" i="1"/>
  <c r="K252" i="1"/>
  <c r="S252" i="1" s="1"/>
  <c r="J252" i="1"/>
  <c r="K251" i="1"/>
  <c r="S251" i="1" s="1"/>
  <c r="J251" i="1"/>
  <c r="K63" i="1"/>
  <c r="S63" i="1" s="1"/>
  <c r="J63" i="1"/>
  <c r="K130" i="1"/>
  <c r="S130" i="1" s="1"/>
  <c r="J130" i="1"/>
  <c r="K88" i="1"/>
  <c r="S88" i="1" s="1"/>
  <c r="J88" i="1"/>
  <c r="K62" i="1"/>
  <c r="S62" i="1" s="1"/>
  <c r="J62" i="1"/>
  <c r="K250" i="1"/>
  <c r="S250" i="1" s="1"/>
  <c r="J250" i="1"/>
  <c r="K249" i="1"/>
  <c r="S249" i="1" s="1"/>
  <c r="J249" i="1"/>
  <c r="K237" i="1"/>
  <c r="S237" i="1" s="1"/>
  <c r="J237" i="1"/>
  <c r="K61" i="1"/>
  <c r="S61" i="1" s="1"/>
  <c r="J61" i="1"/>
  <c r="K175" i="1"/>
  <c r="S175" i="1" s="1"/>
  <c r="J175" i="1"/>
  <c r="K248" i="1"/>
  <c r="S248" i="1" s="1"/>
  <c r="J248" i="1"/>
  <c r="K60" i="1"/>
  <c r="S60" i="1" s="1"/>
  <c r="J60" i="1"/>
  <c r="K85" i="1"/>
  <c r="S85" i="1" s="1"/>
  <c r="J85" i="1"/>
  <c r="K165" i="1"/>
  <c r="S165" i="1" s="1"/>
  <c r="J165" i="1"/>
  <c r="K119" i="1"/>
  <c r="S119" i="1" s="1"/>
  <c r="J119" i="1"/>
  <c r="K59" i="1"/>
  <c r="S59" i="1" s="1"/>
  <c r="J59" i="1"/>
  <c r="K247" i="1"/>
  <c r="S247" i="1" s="1"/>
  <c r="J247" i="1"/>
  <c r="K151" i="1"/>
  <c r="S151" i="1" s="1"/>
  <c r="J151" i="1"/>
  <c r="K246" i="1"/>
  <c r="S246" i="1" s="1"/>
  <c r="J246" i="1"/>
  <c r="K145" i="1"/>
  <c r="S145" i="1" s="1"/>
  <c r="J145" i="1"/>
  <c r="K74" i="1"/>
  <c r="S74" i="1" s="1"/>
  <c r="J74" i="1"/>
  <c r="K3" i="1"/>
  <c r="S3" i="1" s="1"/>
  <c r="J3" i="1"/>
  <c r="K245" i="1"/>
  <c r="S245" i="1" s="1"/>
  <c r="J245" i="1"/>
  <c r="K144" i="1"/>
  <c r="S144" i="1" s="1"/>
  <c r="J144" i="1"/>
  <c r="K6" i="1"/>
  <c r="S6" i="1" s="1"/>
  <c r="J6" i="1"/>
  <c r="K142" i="1"/>
  <c r="S142" i="1" s="1"/>
  <c r="J142" i="1"/>
  <c r="K76" i="1"/>
  <c r="S76" i="1" s="1"/>
  <c r="J76" i="1"/>
  <c r="K118" i="1"/>
  <c r="S118" i="1" s="1"/>
  <c r="J118" i="1"/>
  <c r="K58" i="1"/>
  <c r="S58" i="1" s="1"/>
  <c r="J58" i="1"/>
  <c r="K244" i="1"/>
  <c r="S244" i="1" s="1"/>
  <c r="J244" i="1"/>
  <c r="K143" i="1"/>
  <c r="S143" i="1" s="1"/>
  <c r="J143" i="1"/>
  <c r="K243" i="1"/>
  <c r="S243" i="1" s="1"/>
  <c r="J243" i="1"/>
  <c r="K242" i="1"/>
  <c r="S242" i="1" s="1"/>
  <c r="J242" i="1"/>
  <c r="K137" i="1"/>
  <c r="S137" i="1" s="1"/>
  <c r="J137" i="1"/>
  <c r="K8" i="1"/>
  <c r="S8" i="1" s="1"/>
  <c r="J8" i="1"/>
  <c r="K97" i="1"/>
  <c r="S97" i="1" s="1"/>
  <c r="J97" i="1"/>
  <c r="K100" i="1"/>
  <c r="S100" i="1" s="1"/>
  <c r="J100" i="1"/>
  <c r="K84" i="1"/>
  <c r="S84" i="1" s="1"/>
  <c r="J84" i="1"/>
  <c r="K105" i="1"/>
  <c r="S105" i="1" s="1"/>
  <c r="J105" i="1"/>
  <c r="K57" i="1"/>
  <c r="S57" i="1" s="1"/>
  <c r="J57" i="1"/>
  <c r="K152" i="1"/>
  <c r="S152" i="1" s="1"/>
  <c r="J152" i="1"/>
  <c r="K4" i="1"/>
  <c r="S4" i="1" s="1"/>
  <c r="J4" i="1"/>
  <c r="K56" i="1"/>
  <c r="S56" i="1" s="1"/>
  <c r="J56" i="1"/>
  <c r="K71" i="1"/>
  <c r="S71" i="1" s="1"/>
  <c r="J71" i="1"/>
  <c r="K55" i="1"/>
  <c r="S55" i="1" s="1"/>
  <c r="J55" i="1"/>
  <c r="K241" i="1"/>
  <c r="S241" i="1" s="1"/>
  <c r="J241" i="1"/>
  <c r="K240" i="1"/>
  <c r="S240" i="1" s="1"/>
  <c r="J240" i="1"/>
  <c r="K5" i="1"/>
  <c r="S5" i="1" s="1"/>
  <c r="J5" i="1"/>
  <c r="K54" i="1"/>
  <c r="S54" i="1" s="1"/>
  <c r="J54" i="1"/>
  <c r="K239" i="1"/>
  <c r="S239" i="1" s="1"/>
  <c r="J239" i="1"/>
  <c r="K112" i="1"/>
  <c r="S112" i="1" s="1"/>
  <c r="J112" i="1"/>
  <c r="K10" i="1"/>
  <c r="S10" i="1" s="1"/>
  <c r="J10" i="1"/>
  <c r="K70" i="1"/>
  <c r="S70" i="1" s="1"/>
  <c r="J70" i="1"/>
  <c r="K238" i="1"/>
  <c r="S238" i="1" s="1"/>
  <c r="J238" i="1"/>
  <c r="K90" i="1"/>
  <c r="S90" i="1" s="1"/>
  <c r="J90" i="1"/>
  <c r="K89" i="1"/>
  <c r="S89" i="1" s="1"/>
  <c r="J89" i="1"/>
  <c r="K236" i="1"/>
  <c r="S236" i="1" s="1"/>
  <c r="J236" i="1"/>
  <c r="K155" i="1"/>
  <c r="S155" i="1" s="1"/>
  <c r="J155" i="1"/>
  <c r="K187" i="1"/>
  <c r="S187" i="1" s="1"/>
  <c r="J187" i="1"/>
  <c r="K96" i="1"/>
  <c r="S96" i="1" s="1"/>
  <c r="J96" i="1"/>
  <c r="K235" i="1"/>
  <c r="S235" i="1" s="1"/>
  <c r="J235" i="1"/>
  <c r="K177" i="1"/>
  <c r="S177" i="1" s="1"/>
  <c r="J177" i="1"/>
  <c r="K234" i="1"/>
  <c r="S234" i="1" s="1"/>
  <c r="J234" i="1"/>
  <c r="K233" i="1"/>
  <c r="S233" i="1" s="1"/>
  <c r="J233" i="1"/>
  <c r="K53" i="1"/>
  <c r="S53" i="1" s="1"/>
  <c r="J53" i="1"/>
  <c r="K77" i="1"/>
  <c r="S77" i="1" s="1"/>
  <c r="J77" i="1"/>
  <c r="K52" i="1"/>
  <c r="S52" i="1" s="1"/>
  <c r="J52" i="1"/>
  <c r="K51" i="1"/>
  <c r="S51" i="1" s="1"/>
  <c r="J51" i="1"/>
  <c r="K106" i="1"/>
  <c r="S106" i="1" s="1"/>
  <c r="J106" i="1"/>
  <c r="K66" i="1"/>
  <c r="S66" i="1" s="1"/>
  <c r="J66" i="1"/>
  <c r="K108" i="1"/>
  <c r="S108" i="1" s="1"/>
  <c r="J108" i="1"/>
  <c r="K182" i="1"/>
  <c r="S182" i="1" s="1"/>
  <c r="J182" i="1"/>
  <c r="K189" i="1"/>
  <c r="S189" i="1" s="1"/>
  <c r="J189" i="1"/>
  <c r="K75" i="1"/>
  <c r="S75" i="1" s="1"/>
  <c r="J75" i="1"/>
  <c r="K87" i="1"/>
  <c r="S87" i="1" s="1"/>
  <c r="J87" i="1"/>
  <c r="K161" i="1"/>
  <c r="S161" i="1" s="1"/>
  <c r="J161" i="1"/>
  <c r="K50" i="1"/>
  <c r="S50" i="1" s="1"/>
  <c r="J50" i="1"/>
  <c r="K49" i="1"/>
  <c r="S49" i="1" s="1"/>
  <c r="J49" i="1"/>
  <c r="K48" i="1"/>
  <c r="S48" i="1" s="1"/>
  <c r="J48" i="1"/>
  <c r="K149" i="1"/>
  <c r="S149" i="1" s="1"/>
  <c r="J149" i="1"/>
  <c r="K193" i="1"/>
  <c r="S193" i="1" s="1"/>
  <c r="J193" i="1"/>
  <c r="K232" i="1"/>
  <c r="S232" i="1" s="1"/>
  <c r="J232" i="1"/>
  <c r="K231" i="1"/>
  <c r="S231" i="1" s="1"/>
  <c r="J231" i="1"/>
  <c r="K120" i="1"/>
  <c r="S120" i="1" s="1"/>
  <c r="J120" i="1"/>
  <c r="K230" i="1"/>
  <c r="S230" i="1" s="1"/>
  <c r="J230" i="1"/>
  <c r="K179" i="1"/>
  <c r="S179" i="1" s="1"/>
  <c r="J179" i="1"/>
  <c r="K229" i="1"/>
  <c r="S229" i="1" s="1"/>
  <c r="J229" i="1"/>
  <c r="K47" i="1"/>
  <c r="S47" i="1" s="1"/>
  <c r="J47" i="1"/>
  <c r="K46" i="1"/>
  <c r="S46" i="1" s="1"/>
  <c r="J46" i="1"/>
  <c r="K45" i="1"/>
  <c r="S45" i="1" s="1"/>
  <c r="J45" i="1"/>
  <c r="K104" i="1"/>
  <c r="S104" i="1" s="1"/>
  <c r="J104" i="1"/>
  <c r="K131" i="1"/>
  <c r="S131" i="1" s="1"/>
  <c r="J131" i="1"/>
  <c r="K133" i="1"/>
  <c r="S133" i="1" s="1"/>
  <c r="J133" i="1"/>
  <c r="K167" i="1"/>
  <c r="S167" i="1" s="1"/>
  <c r="J167" i="1"/>
  <c r="K92" i="1"/>
  <c r="S92" i="1" s="1"/>
  <c r="J92" i="1"/>
  <c r="K44" i="1"/>
  <c r="S44" i="1" s="1"/>
  <c r="J44" i="1"/>
  <c r="K228" i="1"/>
  <c r="S228" i="1" s="1"/>
  <c r="J228" i="1"/>
  <c r="K183" i="1"/>
  <c r="S183" i="1" s="1"/>
  <c r="J183" i="1"/>
  <c r="K227" i="1"/>
  <c r="S227" i="1" s="1"/>
  <c r="J227" i="1"/>
  <c r="K43" i="1"/>
  <c r="S43" i="1" s="1"/>
  <c r="J43" i="1"/>
  <c r="K226" i="1"/>
  <c r="S226" i="1" s="1"/>
  <c r="J226" i="1"/>
  <c r="K225" i="1"/>
  <c r="S225" i="1" s="1"/>
  <c r="J225" i="1"/>
  <c r="K132" i="1"/>
  <c r="S132" i="1" s="1"/>
  <c r="J132" i="1"/>
  <c r="K42" i="1"/>
  <c r="S42" i="1" s="1"/>
  <c r="J42" i="1"/>
  <c r="K68" i="1"/>
  <c r="S68" i="1" s="1"/>
  <c r="J68" i="1"/>
  <c r="K224" i="1"/>
  <c r="S224" i="1" s="1"/>
  <c r="J224" i="1"/>
  <c r="K101" i="1"/>
  <c r="S101" i="1" s="1"/>
  <c r="J101" i="1"/>
  <c r="K185" i="1"/>
  <c r="S185" i="1" s="1"/>
  <c r="J185" i="1"/>
  <c r="K223" i="1"/>
  <c r="S223" i="1" s="1"/>
  <c r="J223" i="1"/>
  <c r="K222" i="1"/>
  <c r="S222" i="1" s="1"/>
  <c r="J222" i="1"/>
  <c r="K41" i="1"/>
  <c r="S41" i="1" s="1"/>
  <c r="J41" i="1"/>
  <c r="K129" i="1"/>
  <c r="S129" i="1" s="1"/>
  <c r="J129" i="1"/>
  <c r="K221" i="1"/>
  <c r="S221" i="1" s="1"/>
  <c r="J221" i="1"/>
  <c r="K220" i="1"/>
  <c r="S220" i="1" s="1"/>
  <c r="J220" i="1"/>
  <c r="K219" i="1"/>
  <c r="S219" i="1" s="1"/>
  <c r="J219" i="1"/>
  <c r="K116" i="1"/>
  <c r="S116" i="1" s="1"/>
  <c r="J116" i="1"/>
  <c r="K166" i="1"/>
  <c r="S166" i="1" s="1"/>
  <c r="J166" i="1"/>
  <c r="K139" i="1"/>
  <c r="S139" i="1" s="1"/>
  <c r="J139" i="1"/>
  <c r="K218" i="1"/>
  <c r="S218" i="1" s="1"/>
  <c r="J218" i="1"/>
  <c r="K217" i="1"/>
  <c r="S217" i="1" s="1"/>
  <c r="J217" i="1"/>
  <c r="K40" i="1"/>
  <c r="S40" i="1" s="1"/>
  <c r="J40" i="1"/>
  <c r="K180" i="1"/>
  <c r="S180" i="1" s="1"/>
  <c r="J180" i="1"/>
  <c r="K73" i="1"/>
  <c r="S73" i="1" s="1"/>
  <c r="J73" i="1"/>
  <c r="K39" i="1"/>
  <c r="S39" i="1" s="1"/>
  <c r="J39" i="1"/>
  <c r="K124" i="1"/>
  <c r="S124" i="1" s="1"/>
  <c r="J124" i="1"/>
  <c r="K38" i="1"/>
  <c r="S38" i="1" s="1"/>
  <c r="J38" i="1"/>
  <c r="K216" i="1"/>
  <c r="S216" i="1" s="1"/>
  <c r="J216" i="1"/>
  <c r="K190" i="1"/>
  <c r="S190" i="1" s="1"/>
  <c r="J190" i="1"/>
  <c r="K37" i="1"/>
  <c r="S37" i="1" s="1"/>
  <c r="J37" i="1"/>
  <c r="K36" i="1"/>
  <c r="S36" i="1" s="1"/>
  <c r="J36" i="1"/>
  <c r="K35" i="1"/>
  <c r="S35" i="1" s="1"/>
  <c r="J35" i="1"/>
  <c r="K156" i="1"/>
  <c r="S156" i="1" s="1"/>
  <c r="J156" i="1"/>
  <c r="K80" i="1"/>
  <c r="S80" i="1" s="1"/>
  <c r="J80" i="1"/>
  <c r="K215" i="1"/>
  <c r="S215" i="1" s="1"/>
  <c r="J215" i="1"/>
  <c r="K34" i="1"/>
  <c r="S34" i="1" s="1"/>
  <c r="J34" i="1"/>
  <c r="K99" i="1"/>
  <c r="S99" i="1" s="1"/>
  <c r="J99" i="1"/>
  <c r="K33" i="1"/>
  <c r="S33" i="1" s="1"/>
  <c r="J33" i="1"/>
  <c r="K91" i="1"/>
  <c r="S91" i="1" s="1"/>
  <c r="J91" i="1"/>
  <c r="K169" i="1"/>
  <c r="S169" i="1" s="1"/>
  <c r="J169" i="1"/>
  <c r="K115" i="1"/>
  <c r="S115" i="1" s="1"/>
  <c r="J115" i="1"/>
  <c r="K214" i="1"/>
  <c r="S214" i="1" s="1"/>
  <c r="J214" i="1"/>
  <c r="K98" i="1"/>
  <c r="S98" i="1" s="1"/>
  <c r="J98" i="1"/>
  <c r="K32" i="1"/>
  <c r="S32" i="1" s="1"/>
  <c r="J32" i="1"/>
  <c r="K9" i="1"/>
  <c r="S9" i="1" s="1"/>
  <c r="J9" i="1"/>
  <c r="K82" i="1"/>
  <c r="S82" i="1" s="1"/>
  <c r="J82" i="1"/>
  <c r="K67" i="1"/>
  <c r="S67" i="1" s="1"/>
  <c r="J67" i="1"/>
  <c r="K134" i="1"/>
  <c r="S134" i="1" s="1"/>
  <c r="J134" i="1"/>
  <c r="K186" i="1"/>
  <c r="S186" i="1" s="1"/>
  <c r="J186" i="1"/>
  <c r="K95" i="1"/>
  <c r="S95" i="1" s="1"/>
  <c r="J95" i="1"/>
  <c r="K31" i="1"/>
  <c r="S31" i="1" s="1"/>
  <c r="J31" i="1"/>
  <c r="K121" i="1"/>
  <c r="S121" i="1" s="1"/>
  <c r="J121" i="1"/>
  <c r="K213" i="1"/>
  <c r="S213" i="1" s="1"/>
  <c r="J213" i="1"/>
  <c r="K30" i="1"/>
  <c r="S30" i="1" s="1"/>
  <c r="J30" i="1"/>
  <c r="K172" i="1"/>
  <c r="S172" i="1" s="1"/>
  <c r="J172" i="1"/>
  <c r="K174" i="1"/>
  <c r="S174" i="1" s="1"/>
  <c r="J174" i="1"/>
  <c r="K176" i="1"/>
  <c r="S176" i="1" s="1"/>
  <c r="J176" i="1"/>
  <c r="K128" i="1"/>
  <c r="S128" i="1" s="1"/>
  <c r="J128" i="1"/>
  <c r="K184" i="1"/>
  <c r="S184" i="1" s="1"/>
  <c r="J184" i="1"/>
  <c r="K162" i="1"/>
  <c r="S162" i="1" s="1"/>
  <c r="J162" i="1"/>
  <c r="K29" i="1"/>
  <c r="S29" i="1" s="1"/>
  <c r="J29" i="1"/>
  <c r="K212" i="1"/>
  <c r="S212" i="1" s="1"/>
  <c r="J212" i="1"/>
  <c r="K211" i="1"/>
  <c r="S211" i="1" s="1"/>
  <c r="J211" i="1"/>
  <c r="K69" i="1"/>
  <c r="S69" i="1" s="1"/>
  <c r="J69" i="1"/>
  <c r="K127" i="1"/>
  <c r="S127" i="1" s="1"/>
  <c r="J127" i="1"/>
  <c r="K210" i="1"/>
  <c r="S210" i="1" s="1"/>
  <c r="J210" i="1"/>
  <c r="K103" i="1"/>
  <c r="S103" i="1" s="1"/>
  <c r="J103" i="1"/>
  <c r="K94" i="1"/>
  <c r="S94" i="1" s="1"/>
  <c r="J94" i="1"/>
  <c r="K28" i="1"/>
  <c r="S28" i="1" s="1"/>
  <c r="J28" i="1"/>
  <c r="K27" i="1"/>
  <c r="S27" i="1" s="1"/>
  <c r="J27" i="1"/>
  <c r="K141" i="1"/>
  <c r="S141" i="1" s="1"/>
  <c r="J141" i="1"/>
  <c r="K209" i="1"/>
  <c r="S209" i="1" s="1"/>
  <c r="J209" i="1"/>
  <c r="K26" i="1"/>
  <c r="S26" i="1" s="1"/>
  <c r="J26" i="1"/>
  <c r="K117" i="1"/>
  <c r="S117" i="1" s="1"/>
  <c r="J117" i="1"/>
  <c r="K147" i="1"/>
  <c r="S147" i="1" s="1"/>
  <c r="J147" i="1"/>
  <c r="K114" i="1"/>
  <c r="S114" i="1" s="1"/>
  <c r="J114" i="1"/>
  <c r="K136" i="1"/>
  <c r="S136" i="1" s="1"/>
  <c r="J136" i="1"/>
  <c r="K83" i="1"/>
  <c r="S83" i="1" s="1"/>
  <c r="J83" i="1"/>
  <c r="K25" i="1"/>
  <c r="S25" i="1" s="1"/>
  <c r="J25" i="1"/>
  <c r="K126" i="1"/>
  <c r="S126" i="1" s="1"/>
  <c r="J126" i="1"/>
  <c r="K208" i="1"/>
  <c r="S208" i="1" s="1"/>
  <c r="J208" i="1"/>
  <c r="K207" i="1"/>
  <c r="S207" i="1" s="1"/>
  <c r="J207" i="1"/>
  <c r="K93" i="1"/>
  <c r="S93" i="1" s="1"/>
  <c r="J93" i="1"/>
  <c r="K188" i="1"/>
  <c r="S188" i="1" s="1"/>
  <c r="J188" i="1"/>
  <c r="K78" i="1"/>
  <c r="S78" i="1" s="1"/>
  <c r="J78" i="1"/>
  <c r="K107" i="1"/>
  <c r="S107" i="1" s="1"/>
  <c r="J107" i="1"/>
  <c r="K24" i="1"/>
  <c r="S24" i="1" s="1"/>
  <c r="J24" i="1"/>
  <c r="K23" i="1"/>
  <c r="S23" i="1" s="1"/>
  <c r="J23" i="1"/>
  <c r="K123" i="1"/>
  <c r="S123" i="1" s="1"/>
  <c r="J123" i="1"/>
  <c r="K206" i="1"/>
  <c r="S206" i="1" s="1"/>
  <c r="J206" i="1"/>
  <c r="K146" i="1"/>
  <c r="S146" i="1" s="1"/>
  <c r="J146" i="1"/>
  <c r="K102" i="1"/>
  <c r="S102" i="1" s="1"/>
  <c r="J102" i="1"/>
  <c r="K111" i="1"/>
  <c r="S111" i="1" s="1"/>
  <c r="J111" i="1"/>
  <c r="K205" i="1"/>
  <c r="S205" i="1" s="1"/>
  <c r="J205" i="1"/>
  <c r="K22" i="1"/>
  <c r="S22" i="1" s="1"/>
  <c r="J22" i="1"/>
  <c r="K150" i="1"/>
  <c r="S150" i="1" s="1"/>
  <c r="J150" i="1"/>
  <c r="K160" i="1"/>
  <c r="S160" i="1" s="1"/>
  <c r="J160" i="1"/>
  <c r="K79" i="1"/>
  <c r="S79" i="1" s="1"/>
  <c r="J79" i="1"/>
  <c r="K204" i="1"/>
  <c r="S204" i="1" s="1"/>
  <c r="J204" i="1"/>
  <c r="K194" i="1"/>
  <c r="S194" i="1" s="1"/>
  <c r="J194" i="1"/>
  <c r="K178" i="1"/>
  <c r="S178" i="1" s="1"/>
  <c r="J178" i="1"/>
  <c r="K203" i="1"/>
  <c r="S203" i="1" s="1"/>
  <c r="J203" i="1"/>
  <c r="K21" i="1"/>
  <c r="S21" i="1" s="1"/>
  <c r="J21" i="1"/>
  <c r="K20" i="1"/>
  <c r="S20" i="1" s="1"/>
  <c r="J20" i="1"/>
  <c r="K19" i="1"/>
  <c r="S19" i="1" s="1"/>
  <c r="J19" i="1"/>
  <c r="K135" i="1"/>
  <c r="S135" i="1" s="1"/>
  <c r="J135" i="1"/>
  <c r="K138" i="1"/>
  <c r="S138" i="1" s="1"/>
  <c r="J138" i="1"/>
  <c r="K109" i="1"/>
  <c r="S109" i="1" s="1"/>
  <c r="J109" i="1"/>
  <c r="K86" i="1"/>
  <c r="S86" i="1" s="1"/>
  <c r="J86" i="1"/>
  <c r="K202" i="1"/>
  <c r="S202" i="1" s="1"/>
  <c r="J202" i="1"/>
  <c r="K122" i="1"/>
  <c r="S122" i="1" s="1"/>
  <c r="J122" i="1"/>
  <c r="K18" i="1"/>
  <c r="S18" i="1" s="1"/>
  <c r="J18" i="1"/>
  <c r="K140" i="1"/>
  <c r="S140" i="1" s="1"/>
  <c r="J140" i="1"/>
  <c r="K158" i="1"/>
  <c r="S158" i="1" s="1"/>
  <c r="J158" i="1"/>
  <c r="K201" i="1"/>
  <c r="S201" i="1" s="1"/>
  <c r="J201" i="1"/>
  <c r="K17" i="1"/>
  <c r="S17" i="1" s="1"/>
  <c r="J17" i="1"/>
  <c r="K16" i="1"/>
  <c r="S16" i="1" s="1"/>
  <c r="J16" i="1"/>
  <c r="K181" i="1"/>
  <c r="S181" i="1" s="1"/>
  <c r="J181" i="1"/>
  <c r="K200" i="1"/>
  <c r="S200" i="1" s="1"/>
  <c r="J200" i="1"/>
  <c r="K192" i="1"/>
  <c r="S192" i="1" s="1"/>
  <c r="J192" i="1"/>
  <c r="K81" i="1"/>
  <c r="S81" i="1" s="1"/>
  <c r="J81" i="1"/>
  <c r="K170" i="1"/>
  <c r="S170" i="1" s="1"/>
  <c r="J170" i="1"/>
  <c r="K113" i="1"/>
  <c r="S113" i="1" s="1"/>
  <c r="J113" i="1"/>
  <c r="K164" i="1"/>
  <c r="S164" i="1" s="1"/>
  <c r="J164" i="1"/>
  <c r="K199" i="1"/>
  <c r="S199" i="1" s="1"/>
  <c r="J199" i="1"/>
  <c r="K148" i="1"/>
  <c r="S148" i="1" s="1"/>
  <c r="J148" i="1"/>
  <c r="K198" i="1"/>
  <c r="S198" i="1" s="1"/>
  <c r="J198" i="1"/>
  <c r="K15" i="1"/>
  <c r="S15" i="1" s="1"/>
  <c r="J15" i="1"/>
  <c r="K197" i="1"/>
  <c r="S197" i="1" s="1"/>
  <c r="J197" i="1"/>
  <c r="K171" i="1"/>
  <c r="S171" i="1" s="1"/>
  <c r="J171" i="1"/>
  <c r="K14" i="1"/>
  <c r="S14" i="1" s="1"/>
  <c r="J14" i="1"/>
  <c r="K13" i="1"/>
  <c r="S13" i="1" s="1"/>
  <c r="J13" i="1"/>
  <c r="K12" i="1"/>
  <c r="S12" i="1" s="1"/>
  <c r="J12" i="1"/>
  <c r="K11" i="1"/>
  <c r="S11" i="1" s="1"/>
  <c r="J11" i="1"/>
  <c r="K173" i="1"/>
  <c r="S173" i="1" s="1"/>
  <c r="J173" i="1"/>
  <c r="K168" i="1"/>
  <c r="S168" i="1" s="1"/>
  <c r="J168" i="1"/>
  <c r="K154" i="1"/>
  <c r="S154" i="1" s="1"/>
  <c r="J154" i="1"/>
  <c r="K7" i="1"/>
  <c r="S7" i="1" s="1"/>
  <c r="J7" i="1"/>
  <c r="K196" i="1"/>
  <c r="S196" i="1" s="1"/>
  <c r="J196" i="1"/>
  <c r="K159" i="1"/>
  <c r="S159" i="1" s="1"/>
  <c r="J159" i="1"/>
  <c r="K153" i="1"/>
  <c r="S153" i="1" s="1"/>
  <c r="J153" i="1"/>
  <c r="K163" i="1"/>
  <c r="S163" i="1" s="1"/>
  <c r="J163" i="1"/>
  <c r="K195" i="1"/>
  <c r="S195" i="1" s="1"/>
  <c r="J195" i="1"/>
  <c r="K191" i="1"/>
  <c r="S191" i="1" s="1"/>
  <c r="J191" i="1"/>
  <c r="K72" i="1"/>
  <c r="S72" i="1" s="1"/>
  <c r="J72" i="1"/>
  <c r="O191" i="1"/>
  <c r="P191" i="1"/>
  <c r="T191" i="1" s="1"/>
  <c r="O195" i="1"/>
  <c r="P195" i="1"/>
  <c r="T195" i="1" s="1"/>
  <c r="O163" i="1"/>
  <c r="P163" i="1"/>
  <c r="T163" i="1" s="1"/>
  <c r="O153" i="1"/>
  <c r="P153" i="1"/>
  <c r="T153" i="1" s="1"/>
  <c r="O159" i="1"/>
  <c r="P159" i="1"/>
  <c r="T159" i="1" s="1"/>
  <c r="O196" i="1"/>
  <c r="P196" i="1"/>
  <c r="T196" i="1" s="1"/>
  <c r="O7" i="1"/>
  <c r="P7" i="1"/>
  <c r="T7" i="1" s="1"/>
  <c r="O154" i="1"/>
  <c r="P154" i="1"/>
  <c r="T154" i="1" s="1"/>
  <c r="O168" i="1"/>
  <c r="P168" i="1"/>
  <c r="T168" i="1" s="1"/>
  <c r="O173" i="1"/>
  <c r="P173" i="1"/>
  <c r="T173" i="1" s="1"/>
  <c r="O11" i="1"/>
  <c r="P11" i="1"/>
  <c r="T11" i="1" s="1"/>
  <c r="O12" i="1"/>
  <c r="P12" i="1"/>
  <c r="T12" i="1" s="1"/>
  <c r="O13" i="1"/>
  <c r="P13" i="1"/>
  <c r="T13" i="1" s="1"/>
  <c r="O14" i="1"/>
  <c r="P14" i="1"/>
  <c r="T14" i="1" s="1"/>
  <c r="O171" i="1"/>
  <c r="P171" i="1"/>
  <c r="T171" i="1" s="1"/>
  <c r="O197" i="1"/>
  <c r="P197" i="1"/>
  <c r="T197" i="1" s="1"/>
  <c r="O15" i="1"/>
  <c r="P15" i="1"/>
  <c r="T15" i="1" s="1"/>
  <c r="O198" i="1"/>
  <c r="P198" i="1"/>
  <c r="T198" i="1" s="1"/>
  <c r="O148" i="1"/>
  <c r="P148" i="1"/>
  <c r="T148" i="1" s="1"/>
  <c r="O199" i="1"/>
  <c r="P199" i="1"/>
  <c r="T199" i="1" s="1"/>
  <c r="O164" i="1"/>
  <c r="P164" i="1"/>
  <c r="T164" i="1" s="1"/>
  <c r="O113" i="1"/>
  <c r="P113" i="1"/>
  <c r="T113" i="1" s="1"/>
  <c r="O170" i="1"/>
  <c r="P170" i="1"/>
  <c r="T170" i="1" s="1"/>
  <c r="O81" i="1"/>
  <c r="P81" i="1"/>
  <c r="T81" i="1" s="1"/>
  <c r="O192" i="1"/>
  <c r="P192" i="1"/>
  <c r="T192" i="1" s="1"/>
  <c r="O200" i="1"/>
  <c r="P200" i="1"/>
  <c r="T200" i="1" s="1"/>
  <c r="O181" i="1"/>
  <c r="P181" i="1"/>
  <c r="T181" i="1" s="1"/>
  <c r="O16" i="1"/>
  <c r="P16" i="1"/>
  <c r="T16" i="1" s="1"/>
  <c r="O17" i="1"/>
  <c r="P17" i="1"/>
  <c r="T17" i="1" s="1"/>
  <c r="O201" i="1"/>
  <c r="P201" i="1"/>
  <c r="T201" i="1" s="1"/>
  <c r="O158" i="1"/>
  <c r="P158" i="1"/>
  <c r="T158" i="1" s="1"/>
  <c r="O140" i="1"/>
  <c r="P140" i="1"/>
  <c r="T140" i="1" s="1"/>
  <c r="O18" i="1"/>
  <c r="P18" i="1"/>
  <c r="T18" i="1" s="1"/>
  <c r="O122" i="1"/>
  <c r="P122" i="1"/>
  <c r="T122" i="1" s="1"/>
  <c r="O202" i="1"/>
  <c r="P202" i="1"/>
  <c r="T202" i="1" s="1"/>
  <c r="O86" i="1"/>
  <c r="P86" i="1"/>
  <c r="T86" i="1" s="1"/>
  <c r="O109" i="1"/>
  <c r="P109" i="1"/>
  <c r="T109" i="1" s="1"/>
  <c r="O138" i="1"/>
  <c r="P138" i="1"/>
  <c r="T138" i="1" s="1"/>
  <c r="O135" i="1"/>
  <c r="P135" i="1"/>
  <c r="T135" i="1" s="1"/>
  <c r="O19" i="1"/>
  <c r="P19" i="1"/>
  <c r="T19" i="1" s="1"/>
  <c r="O20" i="1"/>
  <c r="P20" i="1"/>
  <c r="T20" i="1" s="1"/>
  <c r="O21" i="1"/>
  <c r="P21" i="1"/>
  <c r="T21" i="1" s="1"/>
  <c r="O203" i="1"/>
  <c r="P203" i="1"/>
  <c r="T203" i="1" s="1"/>
  <c r="O178" i="1"/>
  <c r="P178" i="1"/>
  <c r="T178" i="1" s="1"/>
  <c r="O194" i="1"/>
  <c r="P194" i="1"/>
  <c r="T194" i="1" s="1"/>
  <c r="O204" i="1"/>
  <c r="P204" i="1"/>
  <c r="T204" i="1" s="1"/>
  <c r="O79" i="1"/>
  <c r="P79" i="1"/>
  <c r="T79" i="1" s="1"/>
  <c r="O160" i="1"/>
  <c r="P160" i="1"/>
  <c r="T160" i="1" s="1"/>
  <c r="O150" i="1"/>
  <c r="P150" i="1"/>
  <c r="T150" i="1" s="1"/>
  <c r="O22" i="1"/>
  <c r="P22" i="1"/>
  <c r="T22" i="1" s="1"/>
  <c r="O205" i="1"/>
  <c r="P205" i="1"/>
  <c r="T205" i="1" s="1"/>
  <c r="O111" i="1"/>
  <c r="P111" i="1"/>
  <c r="T111" i="1" s="1"/>
  <c r="O102" i="1"/>
  <c r="P102" i="1"/>
  <c r="T102" i="1" s="1"/>
  <c r="O146" i="1"/>
  <c r="P146" i="1"/>
  <c r="T146" i="1" s="1"/>
  <c r="O206" i="1"/>
  <c r="P206" i="1"/>
  <c r="T206" i="1" s="1"/>
  <c r="O123" i="1"/>
  <c r="P123" i="1"/>
  <c r="T123" i="1" s="1"/>
  <c r="O23" i="1"/>
  <c r="P23" i="1"/>
  <c r="T23" i="1" s="1"/>
  <c r="O24" i="1"/>
  <c r="P24" i="1"/>
  <c r="T24" i="1" s="1"/>
  <c r="O107" i="1"/>
  <c r="P107" i="1"/>
  <c r="T107" i="1" s="1"/>
  <c r="O78" i="1"/>
  <c r="P78" i="1"/>
  <c r="T78" i="1" s="1"/>
  <c r="O188" i="1"/>
  <c r="P188" i="1"/>
  <c r="T188" i="1" s="1"/>
  <c r="O93" i="1"/>
  <c r="P93" i="1"/>
  <c r="T93" i="1" s="1"/>
  <c r="O207" i="1"/>
  <c r="P207" i="1"/>
  <c r="T207" i="1" s="1"/>
  <c r="O208" i="1"/>
  <c r="P208" i="1"/>
  <c r="T208" i="1" s="1"/>
  <c r="O126" i="1"/>
  <c r="P126" i="1"/>
  <c r="T126" i="1" s="1"/>
  <c r="O25" i="1"/>
  <c r="P25" i="1"/>
  <c r="T25" i="1" s="1"/>
  <c r="O83" i="1"/>
  <c r="P83" i="1"/>
  <c r="T83" i="1" s="1"/>
  <c r="O136" i="1"/>
  <c r="P136" i="1"/>
  <c r="T136" i="1" s="1"/>
  <c r="O114" i="1"/>
  <c r="P114" i="1"/>
  <c r="T114" i="1" s="1"/>
  <c r="O147" i="1"/>
  <c r="P147" i="1"/>
  <c r="T147" i="1" s="1"/>
  <c r="O117" i="1"/>
  <c r="P117" i="1"/>
  <c r="T117" i="1" s="1"/>
  <c r="O26" i="1"/>
  <c r="P26" i="1"/>
  <c r="T26" i="1" s="1"/>
  <c r="O209" i="1"/>
  <c r="P209" i="1"/>
  <c r="T209" i="1" s="1"/>
  <c r="O141" i="1"/>
  <c r="P141" i="1"/>
  <c r="T141" i="1" s="1"/>
  <c r="O27" i="1"/>
  <c r="P27" i="1"/>
  <c r="T27" i="1" s="1"/>
  <c r="O28" i="1"/>
  <c r="P28" i="1"/>
  <c r="T28" i="1" s="1"/>
  <c r="U28" i="1" s="1"/>
  <c r="O94" i="1"/>
  <c r="P94" i="1"/>
  <c r="T94" i="1" s="1"/>
  <c r="O103" i="1"/>
  <c r="P103" i="1"/>
  <c r="T103" i="1" s="1"/>
  <c r="U103" i="1" s="1"/>
  <c r="O210" i="1"/>
  <c r="P210" i="1"/>
  <c r="T210" i="1" s="1"/>
  <c r="O127" i="1"/>
  <c r="P127" i="1"/>
  <c r="T127" i="1" s="1"/>
  <c r="U127" i="1" s="1"/>
  <c r="O69" i="1"/>
  <c r="P69" i="1"/>
  <c r="T69" i="1" s="1"/>
  <c r="O211" i="1"/>
  <c r="P211" i="1"/>
  <c r="T211" i="1" s="1"/>
  <c r="U211" i="1" s="1"/>
  <c r="O212" i="1"/>
  <c r="P212" i="1"/>
  <c r="T212" i="1" s="1"/>
  <c r="O29" i="1"/>
  <c r="P29" i="1"/>
  <c r="T29" i="1" s="1"/>
  <c r="U29" i="1" s="1"/>
  <c r="O162" i="1"/>
  <c r="P162" i="1"/>
  <c r="T162" i="1" s="1"/>
  <c r="O184" i="1"/>
  <c r="P184" i="1"/>
  <c r="T184" i="1" s="1"/>
  <c r="U184" i="1" s="1"/>
  <c r="O128" i="1"/>
  <c r="P128" i="1"/>
  <c r="T128" i="1" s="1"/>
  <c r="O176" i="1"/>
  <c r="P176" i="1"/>
  <c r="T176" i="1" s="1"/>
  <c r="U176" i="1" s="1"/>
  <c r="O174" i="1"/>
  <c r="P174" i="1"/>
  <c r="T174" i="1" s="1"/>
  <c r="O172" i="1"/>
  <c r="P172" i="1"/>
  <c r="T172" i="1" s="1"/>
  <c r="U172" i="1" s="1"/>
  <c r="O30" i="1"/>
  <c r="P30" i="1"/>
  <c r="T30" i="1" s="1"/>
  <c r="O213" i="1"/>
  <c r="P213" i="1"/>
  <c r="T213" i="1" s="1"/>
  <c r="U213" i="1" s="1"/>
  <c r="O121" i="1"/>
  <c r="P121" i="1"/>
  <c r="T121" i="1" s="1"/>
  <c r="O31" i="1"/>
  <c r="P31" i="1"/>
  <c r="T31" i="1" s="1"/>
  <c r="U31" i="1" s="1"/>
  <c r="O95" i="1"/>
  <c r="P95" i="1"/>
  <c r="T95" i="1" s="1"/>
  <c r="O186" i="1"/>
  <c r="P186" i="1"/>
  <c r="T186" i="1" s="1"/>
  <c r="U186" i="1" s="1"/>
  <c r="O134" i="1"/>
  <c r="P134" i="1"/>
  <c r="T134" i="1" s="1"/>
  <c r="O67" i="1"/>
  <c r="P67" i="1"/>
  <c r="T67" i="1" s="1"/>
  <c r="U67" i="1" s="1"/>
  <c r="O82" i="1"/>
  <c r="P82" i="1"/>
  <c r="T82" i="1" s="1"/>
  <c r="O9" i="1"/>
  <c r="P9" i="1"/>
  <c r="T9" i="1" s="1"/>
  <c r="U9" i="1" s="1"/>
  <c r="O32" i="1"/>
  <c r="P32" i="1"/>
  <c r="T32" i="1" s="1"/>
  <c r="O98" i="1"/>
  <c r="P98" i="1"/>
  <c r="T98" i="1" s="1"/>
  <c r="U98" i="1" s="1"/>
  <c r="O214" i="1"/>
  <c r="P214" i="1"/>
  <c r="T214" i="1" s="1"/>
  <c r="O115" i="1"/>
  <c r="P115" i="1"/>
  <c r="T115" i="1" s="1"/>
  <c r="U115" i="1" s="1"/>
  <c r="O169" i="1"/>
  <c r="P169" i="1"/>
  <c r="T169" i="1" s="1"/>
  <c r="O91" i="1"/>
  <c r="P91" i="1"/>
  <c r="T91" i="1" s="1"/>
  <c r="U91" i="1" s="1"/>
  <c r="O33" i="1"/>
  <c r="P33" i="1"/>
  <c r="T33" i="1" s="1"/>
  <c r="O99" i="1"/>
  <c r="P99" i="1"/>
  <c r="T99" i="1" s="1"/>
  <c r="U99" i="1" s="1"/>
  <c r="O34" i="1"/>
  <c r="P34" i="1"/>
  <c r="T34" i="1" s="1"/>
  <c r="O215" i="1"/>
  <c r="P215" i="1"/>
  <c r="T215" i="1" s="1"/>
  <c r="U215" i="1" s="1"/>
  <c r="O80" i="1"/>
  <c r="P80" i="1"/>
  <c r="T80" i="1" s="1"/>
  <c r="O156" i="1"/>
  <c r="P156" i="1"/>
  <c r="T156" i="1" s="1"/>
  <c r="U156" i="1" s="1"/>
  <c r="O35" i="1"/>
  <c r="P35" i="1"/>
  <c r="T35" i="1" s="1"/>
  <c r="O36" i="1"/>
  <c r="P36" i="1"/>
  <c r="T36" i="1" s="1"/>
  <c r="U36" i="1" s="1"/>
  <c r="O37" i="1"/>
  <c r="P37" i="1"/>
  <c r="T37" i="1" s="1"/>
  <c r="O190" i="1"/>
  <c r="P190" i="1"/>
  <c r="T190" i="1" s="1"/>
  <c r="U190" i="1" s="1"/>
  <c r="O216" i="1"/>
  <c r="P216" i="1"/>
  <c r="T216" i="1" s="1"/>
  <c r="O38" i="1"/>
  <c r="P38" i="1"/>
  <c r="T38" i="1" s="1"/>
  <c r="U38" i="1" s="1"/>
  <c r="O124" i="1"/>
  <c r="P124" i="1"/>
  <c r="T124" i="1" s="1"/>
  <c r="O39" i="1"/>
  <c r="P39" i="1"/>
  <c r="T39" i="1" s="1"/>
  <c r="U39" i="1" s="1"/>
  <c r="O73" i="1"/>
  <c r="P73" i="1"/>
  <c r="T73" i="1" s="1"/>
  <c r="O180" i="1"/>
  <c r="P180" i="1"/>
  <c r="T180" i="1" s="1"/>
  <c r="U180" i="1" s="1"/>
  <c r="O40" i="1"/>
  <c r="P40" i="1"/>
  <c r="T40" i="1" s="1"/>
  <c r="O217" i="1"/>
  <c r="P217" i="1"/>
  <c r="T217" i="1" s="1"/>
  <c r="U217" i="1" s="1"/>
  <c r="O218" i="1"/>
  <c r="P218" i="1"/>
  <c r="T218" i="1" s="1"/>
  <c r="O139" i="1"/>
  <c r="P139" i="1"/>
  <c r="T139" i="1" s="1"/>
  <c r="U139" i="1" s="1"/>
  <c r="O166" i="1"/>
  <c r="P166" i="1"/>
  <c r="T166" i="1" s="1"/>
  <c r="O116" i="1"/>
  <c r="P116" i="1"/>
  <c r="T116" i="1" s="1"/>
  <c r="U116" i="1" s="1"/>
  <c r="O219" i="1"/>
  <c r="P219" i="1"/>
  <c r="T219" i="1" s="1"/>
  <c r="O220" i="1"/>
  <c r="P220" i="1"/>
  <c r="T220" i="1" s="1"/>
  <c r="U220" i="1" s="1"/>
  <c r="O221" i="1"/>
  <c r="P221" i="1"/>
  <c r="T221" i="1" s="1"/>
  <c r="O129" i="1"/>
  <c r="P129" i="1"/>
  <c r="T129" i="1" s="1"/>
  <c r="U129" i="1" s="1"/>
  <c r="O41" i="1"/>
  <c r="P41" i="1"/>
  <c r="T41" i="1" s="1"/>
  <c r="O222" i="1"/>
  <c r="P222" i="1"/>
  <c r="T222" i="1" s="1"/>
  <c r="U222" i="1" s="1"/>
  <c r="O223" i="1"/>
  <c r="P223" i="1"/>
  <c r="T223" i="1" s="1"/>
  <c r="O185" i="1"/>
  <c r="P185" i="1"/>
  <c r="T185" i="1" s="1"/>
  <c r="U185" i="1" s="1"/>
  <c r="O101" i="1"/>
  <c r="P101" i="1"/>
  <c r="T101" i="1" s="1"/>
  <c r="O224" i="1"/>
  <c r="P224" i="1"/>
  <c r="T224" i="1" s="1"/>
  <c r="U224" i="1" s="1"/>
  <c r="O68" i="1"/>
  <c r="P68" i="1"/>
  <c r="T68" i="1" s="1"/>
  <c r="O42" i="1"/>
  <c r="P42" i="1"/>
  <c r="T42" i="1" s="1"/>
  <c r="U42" i="1" s="1"/>
  <c r="O132" i="1"/>
  <c r="P132" i="1"/>
  <c r="T132" i="1" s="1"/>
  <c r="O225" i="1"/>
  <c r="P225" i="1"/>
  <c r="T225" i="1" s="1"/>
  <c r="U225" i="1" s="1"/>
  <c r="O226" i="1"/>
  <c r="P226" i="1"/>
  <c r="T226" i="1" s="1"/>
  <c r="O43" i="1"/>
  <c r="P43" i="1"/>
  <c r="T43" i="1" s="1"/>
  <c r="U43" i="1" s="1"/>
  <c r="O227" i="1"/>
  <c r="P227" i="1"/>
  <c r="T227" i="1" s="1"/>
  <c r="O183" i="1"/>
  <c r="P183" i="1"/>
  <c r="T183" i="1" s="1"/>
  <c r="U183" i="1" s="1"/>
  <c r="O228" i="1"/>
  <c r="P228" i="1"/>
  <c r="T228" i="1" s="1"/>
  <c r="O44" i="1"/>
  <c r="P44" i="1"/>
  <c r="T44" i="1" s="1"/>
  <c r="U44" i="1" s="1"/>
  <c r="O92" i="1"/>
  <c r="P92" i="1"/>
  <c r="T92" i="1" s="1"/>
  <c r="O167" i="1"/>
  <c r="P167" i="1"/>
  <c r="T167" i="1" s="1"/>
  <c r="U167" i="1" s="1"/>
  <c r="O133" i="1"/>
  <c r="P133" i="1"/>
  <c r="T133" i="1" s="1"/>
  <c r="O131" i="1"/>
  <c r="P131" i="1"/>
  <c r="T131" i="1" s="1"/>
  <c r="U131" i="1" s="1"/>
  <c r="O104" i="1"/>
  <c r="P104" i="1"/>
  <c r="T104" i="1" s="1"/>
  <c r="O45" i="1"/>
  <c r="P45" i="1"/>
  <c r="T45" i="1" s="1"/>
  <c r="U45" i="1" s="1"/>
  <c r="O46" i="1"/>
  <c r="P46" i="1"/>
  <c r="T46" i="1" s="1"/>
  <c r="O47" i="1"/>
  <c r="P47" i="1"/>
  <c r="T47" i="1" s="1"/>
  <c r="U47" i="1" s="1"/>
  <c r="O229" i="1"/>
  <c r="P229" i="1"/>
  <c r="T229" i="1" s="1"/>
  <c r="U229" i="1" s="1"/>
  <c r="O179" i="1"/>
  <c r="P179" i="1"/>
  <c r="T179" i="1" s="1"/>
  <c r="U179" i="1" s="1"/>
  <c r="O230" i="1"/>
  <c r="P230" i="1"/>
  <c r="T230" i="1" s="1"/>
  <c r="U230" i="1" s="1"/>
  <c r="O120" i="1"/>
  <c r="P120" i="1"/>
  <c r="T120" i="1" s="1"/>
  <c r="U120" i="1" s="1"/>
  <c r="O231" i="1"/>
  <c r="P231" i="1"/>
  <c r="T231" i="1" s="1"/>
  <c r="U231" i="1" s="1"/>
  <c r="O232" i="1"/>
  <c r="P232" i="1"/>
  <c r="T232" i="1" s="1"/>
  <c r="U232" i="1" s="1"/>
  <c r="O193" i="1"/>
  <c r="P193" i="1"/>
  <c r="T193" i="1" s="1"/>
  <c r="U193" i="1" s="1"/>
  <c r="O149" i="1"/>
  <c r="P149" i="1"/>
  <c r="T149" i="1" s="1"/>
  <c r="U149" i="1" s="1"/>
  <c r="O48" i="1"/>
  <c r="P48" i="1"/>
  <c r="T48" i="1" s="1"/>
  <c r="U48" i="1" s="1"/>
  <c r="O49" i="1"/>
  <c r="P49" i="1"/>
  <c r="T49" i="1" s="1"/>
  <c r="U49" i="1" s="1"/>
  <c r="O50" i="1"/>
  <c r="P50" i="1"/>
  <c r="T50" i="1" s="1"/>
  <c r="U50" i="1" s="1"/>
  <c r="O161" i="1"/>
  <c r="P161" i="1"/>
  <c r="T161" i="1" s="1"/>
  <c r="U161" i="1" s="1"/>
  <c r="O87" i="1"/>
  <c r="P87" i="1"/>
  <c r="T87" i="1" s="1"/>
  <c r="O75" i="1"/>
  <c r="P75" i="1"/>
  <c r="T75" i="1" s="1"/>
  <c r="U75" i="1" s="1"/>
  <c r="O189" i="1"/>
  <c r="P189" i="1"/>
  <c r="T189" i="1" s="1"/>
  <c r="O182" i="1"/>
  <c r="P182" i="1"/>
  <c r="T182" i="1" s="1"/>
  <c r="U182" i="1" s="1"/>
  <c r="O108" i="1"/>
  <c r="P108" i="1"/>
  <c r="T108" i="1" s="1"/>
  <c r="U108" i="1" s="1"/>
  <c r="O66" i="1"/>
  <c r="P66" i="1"/>
  <c r="T66" i="1" s="1"/>
  <c r="U66" i="1" s="1"/>
  <c r="O106" i="1"/>
  <c r="P106" i="1"/>
  <c r="T106" i="1" s="1"/>
  <c r="U106" i="1" s="1"/>
  <c r="O51" i="1"/>
  <c r="P51" i="1"/>
  <c r="T51" i="1" s="1"/>
  <c r="U51" i="1" s="1"/>
  <c r="O52" i="1"/>
  <c r="P52" i="1"/>
  <c r="T52" i="1" s="1"/>
  <c r="U52" i="1" s="1"/>
  <c r="O77" i="1"/>
  <c r="P77" i="1"/>
  <c r="T77" i="1" s="1"/>
  <c r="U77" i="1" s="1"/>
  <c r="O53" i="1"/>
  <c r="P53" i="1"/>
  <c r="T53" i="1" s="1"/>
  <c r="U53" i="1" s="1"/>
  <c r="O233" i="1"/>
  <c r="P233" i="1"/>
  <c r="T233" i="1" s="1"/>
  <c r="U233" i="1" s="1"/>
  <c r="O234" i="1"/>
  <c r="P234" i="1"/>
  <c r="T234" i="1" s="1"/>
  <c r="U234" i="1" s="1"/>
  <c r="O177" i="1"/>
  <c r="P177" i="1"/>
  <c r="T177" i="1" s="1"/>
  <c r="U177" i="1" s="1"/>
  <c r="O235" i="1"/>
  <c r="P235" i="1"/>
  <c r="T235" i="1" s="1"/>
  <c r="U235" i="1" s="1"/>
  <c r="O96" i="1"/>
  <c r="P96" i="1"/>
  <c r="T96" i="1" s="1"/>
  <c r="U96" i="1" s="1"/>
  <c r="O187" i="1"/>
  <c r="P187" i="1"/>
  <c r="T187" i="1" s="1"/>
  <c r="U187" i="1" s="1"/>
  <c r="O155" i="1"/>
  <c r="P155" i="1"/>
  <c r="T155" i="1" s="1"/>
  <c r="U155" i="1" s="1"/>
  <c r="O236" i="1"/>
  <c r="P236" i="1"/>
  <c r="T236" i="1" s="1"/>
  <c r="U236" i="1" s="1"/>
  <c r="O89" i="1"/>
  <c r="P89" i="1"/>
  <c r="T89" i="1" s="1"/>
  <c r="U89" i="1" s="1"/>
  <c r="O90" i="1"/>
  <c r="P90" i="1"/>
  <c r="T90" i="1" s="1"/>
  <c r="U90" i="1" s="1"/>
  <c r="O238" i="1"/>
  <c r="P238" i="1"/>
  <c r="T238" i="1" s="1"/>
  <c r="U238" i="1" s="1"/>
  <c r="O70" i="1"/>
  <c r="P70" i="1"/>
  <c r="T70" i="1" s="1"/>
  <c r="O10" i="1"/>
  <c r="P10" i="1"/>
  <c r="T10" i="1" s="1"/>
  <c r="U10" i="1" s="1"/>
  <c r="O112" i="1"/>
  <c r="P112" i="1"/>
  <c r="T112" i="1" s="1"/>
  <c r="O239" i="1"/>
  <c r="P239" i="1"/>
  <c r="T239" i="1" s="1"/>
  <c r="U239" i="1" s="1"/>
  <c r="O54" i="1"/>
  <c r="P54" i="1"/>
  <c r="T54" i="1" s="1"/>
  <c r="O5" i="1"/>
  <c r="P5" i="1"/>
  <c r="T5" i="1" s="1"/>
  <c r="U5" i="1" s="1"/>
  <c r="O240" i="1"/>
  <c r="P240" i="1"/>
  <c r="T240" i="1" s="1"/>
  <c r="O241" i="1"/>
  <c r="P241" i="1"/>
  <c r="T241" i="1" s="1"/>
  <c r="U241" i="1" s="1"/>
  <c r="O55" i="1"/>
  <c r="P55" i="1"/>
  <c r="T55" i="1" s="1"/>
  <c r="O71" i="1"/>
  <c r="P71" i="1"/>
  <c r="T71" i="1" s="1"/>
  <c r="U71" i="1" s="1"/>
  <c r="O56" i="1"/>
  <c r="P56" i="1"/>
  <c r="T56" i="1" s="1"/>
  <c r="O4" i="1"/>
  <c r="P4" i="1"/>
  <c r="T4" i="1" s="1"/>
  <c r="U4" i="1" s="1"/>
  <c r="O152" i="1"/>
  <c r="P152" i="1"/>
  <c r="T152" i="1" s="1"/>
  <c r="O57" i="1"/>
  <c r="P57" i="1"/>
  <c r="T57" i="1" s="1"/>
  <c r="U57" i="1" s="1"/>
  <c r="O105" i="1"/>
  <c r="P105" i="1"/>
  <c r="T105" i="1" s="1"/>
  <c r="O84" i="1"/>
  <c r="P84" i="1"/>
  <c r="T84" i="1" s="1"/>
  <c r="U84" i="1" s="1"/>
  <c r="O100" i="1"/>
  <c r="P100" i="1"/>
  <c r="T100" i="1" s="1"/>
  <c r="O97" i="1"/>
  <c r="P97" i="1"/>
  <c r="T97" i="1" s="1"/>
  <c r="U97" i="1" s="1"/>
  <c r="O8" i="1"/>
  <c r="P8" i="1"/>
  <c r="T8" i="1" s="1"/>
  <c r="O137" i="1"/>
  <c r="P137" i="1"/>
  <c r="T137" i="1" s="1"/>
  <c r="U137" i="1" s="1"/>
  <c r="O242" i="1"/>
  <c r="P242" i="1"/>
  <c r="T242" i="1" s="1"/>
  <c r="O243" i="1"/>
  <c r="P243" i="1"/>
  <c r="T243" i="1" s="1"/>
  <c r="U243" i="1" s="1"/>
  <c r="O143" i="1"/>
  <c r="P143" i="1"/>
  <c r="T143" i="1" s="1"/>
  <c r="O244" i="1"/>
  <c r="P244" i="1"/>
  <c r="T244" i="1" s="1"/>
  <c r="U244" i="1" s="1"/>
  <c r="O58" i="1"/>
  <c r="P58" i="1"/>
  <c r="T58" i="1" s="1"/>
  <c r="O118" i="1"/>
  <c r="P118" i="1"/>
  <c r="T118" i="1" s="1"/>
  <c r="U118" i="1" s="1"/>
  <c r="O76" i="1"/>
  <c r="P76" i="1"/>
  <c r="T76" i="1" s="1"/>
  <c r="O142" i="1"/>
  <c r="P142" i="1"/>
  <c r="T142" i="1" s="1"/>
  <c r="U142" i="1" s="1"/>
  <c r="O6" i="1"/>
  <c r="P6" i="1"/>
  <c r="T6" i="1" s="1"/>
  <c r="O144" i="1"/>
  <c r="P144" i="1"/>
  <c r="T144" i="1" s="1"/>
  <c r="U144" i="1" s="1"/>
  <c r="O245" i="1"/>
  <c r="P245" i="1"/>
  <c r="T245" i="1" s="1"/>
  <c r="O3" i="1"/>
  <c r="P3" i="1"/>
  <c r="T3" i="1" s="1"/>
  <c r="U3" i="1" s="1"/>
  <c r="O74" i="1"/>
  <c r="P74" i="1"/>
  <c r="T74" i="1" s="1"/>
  <c r="O145" i="1"/>
  <c r="P145" i="1"/>
  <c r="T145" i="1" s="1"/>
  <c r="U145" i="1" s="1"/>
  <c r="O246" i="1"/>
  <c r="P246" i="1"/>
  <c r="T246" i="1" s="1"/>
  <c r="O151" i="1"/>
  <c r="P151" i="1"/>
  <c r="T151" i="1" s="1"/>
  <c r="U151" i="1" s="1"/>
  <c r="O247" i="1"/>
  <c r="P247" i="1"/>
  <c r="T247" i="1" s="1"/>
  <c r="O59" i="1"/>
  <c r="P59" i="1"/>
  <c r="T59" i="1" s="1"/>
  <c r="U59" i="1" s="1"/>
  <c r="O119" i="1"/>
  <c r="P119" i="1"/>
  <c r="T119" i="1" s="1"/>
  <c r="O165" i="1"/>
  <c r="P165" i="1"/>
  <c r="T165" i="1" s="1"/>
  <c r="U165" i="1" s="1"/>
  <c r="O85" i="1"/>
  <c r="P85" i="1"/>
  <c r="T85" i="1" s="1"/>
  <c r="O60" i="1"/>
  <c r="P60" i="1"/>
  <c r="T60" i="1" s="1"/>
  <c r="U60" i="1" s="1"/>
  <c r="O248" i="1"/>
  <c r="P248" i="1"/>
  <c r="T248" i="1" s="1"/>
  <c r="O175" i="1"/>
  <c r="P175" i="1"/>
  <c r="T175" i="1" s="1"/>
  <c r="U175" i="1" s="1"/>
  <c r="O61" i="1"/>
  <c r="P61" i="1"/>
  <c r="T61" i="1" s="1"/>
  <c r="O237" i="1"/>
  <c r="P237" i="1"/>
  <c r="T237" i="1" s="1"/>
  <c r="U237" i="1" s="1"/>
  <c r="O249" i="1"/>
  <c r="P249" i="1"/>
  <c r="T249" i="1" s="1"/>
  <c r="U249" i="1" s="1"/>
  <c r="O250" i="1"/>
  <c r="P250" i="1"/>
  <c r="T250" i="1" s="1"/>
  <c r="U250" i="1" s="1"/>
  <c r="O62" i="1"/>
  <c r="P62" i="1"/>
  <c r="T62" i="1" s="1"/>
  <c r="U62" i="1" s="1"/>
  <c r="O88" i="1"/>
  <c r="P88" i="1"/>
  <c r="T88" i="1" s="1"/>
  <c r="U88" i="1" s="1"/>
  <c r="O130" i="1"/>
  <c r="P130" i="1"/>
  <c r="T130" i="1" s="1"/>
  <c r="U130" i="1" s="1"/>
  <c r="O63" i="1"/>
  <c r="P63" i="1"/>
  <c r="T63" i="1" s="1"/>
  <c r="U63" i="1" s="1"/>
  <c r="O251" i="1"/>
  <c r="P251" i="1"/>
  <c r="T251" i="1" s="1"/>
  <c r="U251" i="1" s="1"/>
  <c r="O252" i="1"/>
  <c r="P252" i="1"/>
  <c r="T252" i="1" s="1"/>
  <c r="U252" i="1" s="1"/>
  <c r="O64" i="1"/>
  <c r="P64" i="1"/>
  <c r="T64" i="1" s="1"/>
  <c r="U64" i="1" s="1"/>
  <c r="O110" i="1"/>
  <c r="P110" i="1"/>
  <c r="T110" i="1" s="1"/>
  <c r="U110" i="1" s="1"/>
  <c r="O125" i="1"/>
  <c r="P125" i="1"/>
  <c r="T125" i="1" s="1"/>
  <c r="U125" i="1" s="1"/>
  <c r="O157" i="1"/>
  <c r="P157" i="1"/>
  <c r="T157" i="1" s="1"/>
  <c r="U157" i="1" s="1"/>
  <c r="O65" i="1"/>
  <c r="P65" i="1"/>
  <c r="T65" i="1" s="1"/>
  <c r="U65" i="1" s="1"/>
  <c r="P72" i="1"/>
  <c r="T72" i="1" s="1"/>
  <c r="U72" i="1" s="1"/>
  <c r="O72" i="1"/>
  <c r="E35" i="2"/>
  <c r="U141" i="1" l="1"/>
  <c r="U26" i="1"/>
  <c r="U147" i="1"/>
  <c r="U136" i="1"/>
  <c r="U25" i="1"/>
  <c r="U208" i="1"/>
  <c r="U93" i="1"/>
  <c r="U78" i="1"/>
  <c r="U24" i="1"/>
  <c r="U123" i="1"/>
  <c r="U146" i="1"/>
  <c r="U111" i="1"/>
  <c r="U22" i="1"/>
  <c r="U160" i="1"/>
  <c r="U204" i="1"/>
  <c r="U178" i="1"/>
  <c r="U21" i="1"/>
  <c r="U19" i="1"/>
  <c r="U138" i="1"/>
  <c r="U86" i="1"/>
  <c r="U122" i="1"/>
  <c r="U140" i="1"/>
  <c r="U201" i="1"/>
  <c r="U16" i="1"/>
  <c r="U200" i="1"/>
  <c r="U81" i="1"/>
  <c r="U113" i="1"/>
  <c r="U199" i="1"/>
  <c r="U198" i="1"/>
  <c r="U197" i="1"/>
  <c r="U14" i="1"/>
  <c r="U12" i="1"/>
  <c r="U173" i="1"/>
  <c r="U154" i="1"/>
  <c r="U196" i="1"/>
  <c r="U153" i="1"/>
  <c r="U195" i="1"/>
  <c r="U46" i="1"/>
  <c r="U104" i="1"/>
  <c r="U133" i="1"/>
  <c r="U92" i="1"/>
  <c r="U228" i="1"/>
  <c r="U227" i="1"/>
  <c r="U226" i="1"/>
  <c r="U132" i="1"/>
  <c r="U68" i="1"/>
  <c r="U101" i="1"/>
  <c r="U223" i="1"/>
  <c r="U41" i="1"/>
  <c r="U221" i="1"/>
  <c r="U219" i="1"/>
  <c r="U166" i="1"/>
  <c r="U218" i="1"/>
  <c r="U40" i="1"/>
  <c r="U73" i="1"/>
  <c r="U124" i="1"/>
  <c r="U216" i="1"/>
  <c r="U37" i="1"/>
  <c r="U35" i="1"/>
  <c r="U80" i="1"/>
  <c r="U34" i="1"/>
  <c r="U33" i="1"/>
  <c r="U169" i="1"/>
  <c r="U214" i="1"/>
  <c r="U32" i="1"/>
  <c r="U82" i="1"/>
  <c r="U134" i="1"/>
  <c r="U95" i="1"/>
  <c r="U121" i="1"/>
  <c r="U30" i="1"/>
  <c r="U174" i="1"/>
  <c r="U128" i="1"/>
  <c r="U162" i="1"/>
  <c r="U212" i="1"/>
  <c r="U69" i="1"/>
  <c r="U210" i="1"/>
  <c r="U94" i="1"/>
  <c r="U27" i="1"/>
  <c r="U209" i="1"/>
  <c r="U117" i="1"/>
  <c r="U114" i="1"/>
  <c r="U83" i="1"/>
  <c r="U126" i="1"/>
  <c r="U61" i="1"/>
  <c r="U248" i="1"/>
  <c r="U85" i="1"/>
  <c r="U119" i="1"/>
  <c r="U247" i="1"/>
  <c r="U246" i="1"/>
  <c r="U74" i="1"/>
  <c r="U245" i="1"/>
  <c r="U6" i="1"/>
  <c r="U76" i="1"/>
  <c r="U58" i="1"/>
  <c r="U143" i="1"/>
  <c r="U242" i="1"/>
  <c r="U8" i="1"/>
  <c r="U100" i="1"/>
  <c r="U105" i="1"/>
  <c r="U152" i="1"/>
  <c r="U56" i="1"/>
  <c r="U55" i="1"/>
  <c r="U240" i="1"/>
  <c r="U54" i="1"/>
  <c r="U112" i="1"/>
  <c r="U70" i="1"/>
  <c r="U189" i="1"/>
  <c r="U87" i="1"/>
  <c r="U207" i="1"/>
  <c r="U188" i="1"/>
  <c r="U107" i="1"/>
  <c r="U23" i="1"/>
  <c r="U206" i="1"/>
  <c r="U102" i="1"/>
  <c r="U205" i="1"/>
  <c r="U150" i="1"/>
  <c r="U79" i="1"/>
  <c r="U194" i="1"/>
  <c r="U203" i="1"/>
  <c r="U20" i="1"/>
  <c r="U135" i="1"/>
  <c r="U109" i="1"/>
  <c r="U202" i="1"/>
  <c r="U18" i="1"/>
  <c r="U158" i="1"/>
  <c r="U17" i="1"/>
  <c r="U181" i="1"/>
  <c r="U192" i="1"/>
  <c r="U170" i="1"/>
  <c r="U164" i="1"/>
  <c r="U148" i="1"/>
  <c r="U15" i="1"/>
  <c r="U171" i="1"/>
  <c r="U13" i="1"/>
  <c r="U11" i="1"/>
  <c r="U168" i="1"/>
  <c r="U7" i="1"/>
  <c r="U159" i="1"/>
  <c r="U163" i="1"/>
  <c r="U191" i="1"/>
</calcChain>
</file>

<file path=xl/sharedStrings.xml><?xml version="1.0" encoding="utf-8"?>
<sst xmlns="http://schemas.openxmlformats.org/spreadsheetml/2006/main" count="558" uniqueCount="279">
  <si>
    <t>חיוב בשנת החשבון - ארנונה אחרת</t>
  </si>
  <si>
    <t>סה"כ פטורים, שחרורים והנחות - ארנונה אחרת</t>
  </si>
  <si>
    <t>העברה לחובות מסופקים - ארנונה אחרת</t>
  </si>
  <si>
    <t>שם  הרשות</t>
  </si>
  <si>
    <t>אבו גוש</t>
  </si>
  <si>
    <t>אבו סנאן</t>
  </si>
  <si>
    <t>אבן יהודה</t>
  </si>
  <si>
    <t>אום אל-פחם</t>
  </si>
  <si>
    <t>אופקים</t>
  </si>
  <si>
    <t>אור יהודה</t>
  </si>
  <si>
    <t>אור עקיבא</t>
  </si>
  <si>
    <t>אורנית</t>
  </si>
  <si>
    <t>אזור</t>
  </si>
  <si>
    <t>אילת</t>
  </si>
  <si>
    <t>אכסאל</t>
  </si>
  <si>
    <t>אל-בטוף</t>
  </si>
  <si>
    <t>אל קסום</t>
  </si>
  <si>
    <t>אלונה</t>
  </si>
  <si>
    <t>אליכין</t>
  </si>
  <si>
    <t>אלעד</t>
  </si>
  <si>
    <t>אלפי מנשה</t>
  </si>
  <si>
    <t>אלקנה</t>
  </si>
  <si>
    <t>אעבלין</t>
  </si>
  <si>
    <t>אפרת</t>
  </si>
  <si>
    <t>אריאל</t>
  </si>
  <si>
    <t>אשדוד</t>
  </si>
  <si>
    <t>אשכול</t>
  </si>
  <si>
    <t>אשקלון</t>
  </si>
  <si>
    <t>באקה אל-גרביה</t>
  </si>
  <si>
    <t>באר טוביה</t>
  </si>
  <si>
    <t>באר יעקב</t>
  </si>
  <si>
    <t>באר שבע</t>
  </si>
  <si>
    <t>בוסתן אל-מרג'</t>
  </si>
  <si>
    <t>בועיינה-נוג'ידאת</t>
  </si>
  <si>
    <t>בוקעאתא</t>
  </si>
  <si>
    <t>ביר אל-מכסור</t>
  </si>
  <si>
    <t>בית אל</t>
  </si>
  <si>
    <t>בית אריה-עופרים</t>
  </si>
  <si>
    <t>בית ג'ן</t>
  </si>
  <si>
    <t>בית דגן</t>
  </si>
  <si>
    <t>בית שאן</t>
  </si>
  <si>
    <t>בית שמש</t>
  </si>
  <si>
    <t>ביתר עילית</t>
  </si>
  <si>
    <t>בני ברק</t>
  </si>
  <si>
    <t>בני עי"ש</t>
  </si>
  <si>
    <t>בני שמעון</t>
  </si>
  <si>
    <t>בנימינה-גבעת עדה*</t>
  </si>
  <si>
    <t>בסמ"ה</t>
  </si>
  <si>
    <t>בסמת טבעון</t>
  </si>
  <si>
    <t>בענה</t>
  </si>
  <si>
    <t>ברנר</t>
  </si>
  <si>
    <t>בת ים</t>
  </si>
  <si>
    <t>ג'דיידה-מכר</t>
  </si>
  <si>
    <t>ג'ולס</t>
  </si>
  <si>
    <t>ג'לג'וליה</t>
  </si>
  <si>
    <t>ג'סר א-זרקא</t>
  </si>
  <si>
    <t>ג'ש (גוש חלב)</t>
  </si>
  <si>
    <t>ג'ת</t>
  </si>
  <si>
    <t>גבעת זאב</t>
  </si>
  <si>
    <t>גבעת שמואל</t>
  </si>
  <si>
    <t>גבעתיים</t>
  </si>
  <si>
    <t>גדרה</t>
  </si>
  <si>
    <t>גדרות</t>
  </si>
  <si>
    <t>גולן</t>
  </si>
  <si>
    <t>גוש עציון</t>
  </si>
  <si>
    <t>גזר</t>
  </si>
  <si>
    <t>גן יבנה</t>
  </si>
  <si>
    <t>גן רווה</t>
  </si>
  <si>
    <t>גני תקווה</t>
  </si>
  <si>
    <t>דאלית אל-כרמל</t>
  </si>
  <si>
    <t>דבורייה</t>
  </si>
  <si>
    <t>דייר אל-אסד</t>
  </si>
  <si>
    <t>דייר חנא</t>
  </si>
  <si>
    <t>דימונה</t>
  </si>
  <si>
    <t>דרום השרון</t>
  </si>
  <si>
    <t>הגלבוע</t>
  </si>
  <si>
    <t>הגליל העליון</t>
  </si>
  <si>
    <t>הגליל התחתון</t>
  </si>
  <si>
    <t>הוד השרון</t>
  </si>
  <si>
    <t>הערבה התיכונה</t>
  </si>
  <si>
    <t>הר אדר</t>
  </si>
  <si>
    <t>הר חברון</t>
  </si>
  <si>
    <t>הרצלייה</t>
  </si>
  <si>
    <t>זבולון</t>
  </si>
  <si>
    <t>זכרון יעקב</t>
  </si>
  <si>
    <t>זמר</t>
  </si>
  <si>
    <t>זרזיר</t>
  </si>
  <si>
    <t>חבל אילות</t>
  </si>
  <si>
    <t>חבל יבנה</t>
  </si>
  <si>
    <t>חבל מודיעין</t>
  </si>
  <si>
    <t>חדרה</t>
  </si>
  <si>
    <t>חולון</t>
  </si>
  <si>
    <t>חוף אשקלון</t>
  </si>
  <si>
    <t>חוף הכרמל</t>
  </si>
  <si>
    <t>חוף השרון</t>
  </si>
  <si>
    <t>חורה</t>
  </si>
  <si>
    <t>חורפיש</t>
  </si>
  <si>
    <t>חיפה</t>
  </si>
  <si>
    <t>חצור הגלילית</t>
  </si>
  <si>
    <t>חריש</t>
  </si>
  <si>
    <t>טבריה</t>
  </si>
  <si>
    <t>טורעאן</t>
  </si>
  <si>
    <t>טייבה</t>
  </si>
  <si>
    <t>טירה</t>
  </si>
  <si>
    <t>טירת כרמל</t>
  </si>
  <si>
    <t>טמרה</t>
  </si>
  <si>
    <t>יאנוח-ג'ת</t>
  </si>
  <si>
    <t>יבנאל</t>
  </si>
  <si>
    <t>יבנה</t>
  </si>
  <si>
    <t>יהוד</t>
  </si>
  <si>
    <t>יואב</t>
  </si>
  <si>
    <t>יסוד המעלה</t>
  </si>
  <si>
    <t>יפיע</t>
  </si>
  <si>
    <t>יקנעם עילית</t>
  </si>
  <si>
    <t>ירוחם</t>
  </si>
  <si>
    <t>ירושלים</t>
  </si>
  <si>
    <t>ירכא</t>
  </si>
  <si>
    <t>כאבול</t>
  </si>
  <si>
    <t>כאוכב אבו אל-היג'א</t>
  </si>
  <si>
    <t>כוכב יאיר</t>
  </si>
  <si>
    <t>כסיפה</t>
  </si>
  <si>
    <t>כסרא-סמיע</t>
  </si>
  <si>
    <t>כעביה-טבאש-חג'אג'רה</t>
  </si>
  <si>
    <t>כפר ברא</t>
  </si>
  <si>
    <t>כפר ורדים</t>
  </si>
  <si>
    <t>כפר יאסיף</t>
  </si>
  <si>
    <t>כפר יונה</t>
  </si>
  <si>
    <t>כפר כמא</t>
  </si>
  <si>
    <t>כפר כנא</t>
  </si>
  <si>
    <t>כפר מנדא</t>
  </si>
  <si>
    <t>כפר סבא</t>
  </si>
  <si>
    <t>כפר קאסם</t>
  </si>
  <si>
    <t>כפר קרע</t>
  </si>
  <si>
    <t>כפר שמריהו</t>
  </si>
  <si>
    <t>כפר תבור</t>
  </si>
  <si>
    <t>כרמיאל</t>
  </si>
  <si>
    <t>לב השרון</t>
  </si>
  <si>
    <t>להבים</t>
  </si>
  <si>
    <t>לוד</t>
  </si>
  <si>
    <t>לכיש</t>
  </si>
  <si>
    <t>לקיה</t>
  </si>
  <si>
    <t>מבואות החרמון</t>
  </si>
  <si>
    <t>מבשרת ציון</t>
  </si>
  <si>
    <t>מג'ד אל-כרום</t>
  </si>
  <si>
    <t>מג'דל שמס</t>
  </si>
  <si>
    <t>מגאר</t>
  </si>
  <si>
    <t>מגדל</t>
  </si>
  <si>
    <t>מגדל העמק</t>
  </si>
  <si>
    <t>מגידו</t>
  </si>
  <si>
    <t>מגילות ים המלח</t>
  </si>
  <si>
    <t>מודיעין-מכבים-רעות*</t>
  </si>
  <si>
    <t>מודיעין עילית</t>
  </si>
  <si>
    <t>מזכרת בתיה</t>
  </si>
  <si>
    <t>מזרעה</t>
  </si>
  <si>
    <t>מטה אשר</t>
  </si>
  <si>
    <t>מטה בנימין</t>
  </si>
  <si>
    <t>מטה יהודה</t>
  </si>
  <si>
    <t>מטולה</t>
  </si>
  <si>
    <t>מיתר</t>
  </si>
  <si>
    <t>מנשה</t>
  </si>
  <si>
    <t>מסעדה</t>
  </si>
  <si>
    <t>מעיליא</t>
  </si>
  <si>
    <t>מעלה אדומים</t>
  </si>
  <si>
    <t>מעלה אפרים</t>
  </si>
  <si>
    <t>מעלה יוסף</t>
  </si>
  <si>
    <t>מעלה עירון</t>
  </si>
  <si>
    <t>מעלות-תרשיחא</t>
  </si>
  <si>
    <t>מצפה רמון</t>
  </si>
  <si>
    <t>מרום הגליל</t>
  </si>
  <si>
    <t>מרחבים</t>
  </si>
  <si>
    <t>משגב</t>
  </si>
  <si>
    <t>נהרייה</t>
  </si>
  <si>
    <t>נווה מדבר</t>
  </si>
  <si>
    <t>נוף הגליל</t>
  </si>
  <si>
    <t>נחל שורק</t>
  </si>
  <si>
    <t>נחף</t>
  </si>
  <si>
    <t>נס ציונה</t>
  </si>
  <si>
    <t>נשר</t>
  </si>
  <si>
    <t>נתיבות</t>
  </si>
  <si>
    <t>נתניה</t>
  </si>
  <si>
    <t>סאג'ור</t>
  </si>
  <si>
    <t>סביון*</t>
  </si>
  <si>
    <t>סח'נין</t>
  </si>
  <si>
    <t>ע'ג'ר</t>
  </si>
  <si>
    <t>עומר</t>
  </si>
  <si>
    <t>עיילבון</t>
  </si>
  <si>
    <t>עילוט</t>
  </si>
  <si>
    <t>עין מאהל</t>
  </si>
  <si>
    <t>עין קנייא</t>
  </si>
  <si>
    <t>עכו</t>
  </si>
  <si>
    <t>עמנואל</t>
  </si>
  <si>
    <t>עמק הירדן</t>
  </si>
  <si>
    <t>עמק חפר</t>
  </si>
  <si>
    <t>עמק יזרעאל</t>
  </si>
  <si>
    <t>עספיא</t>
  </si>
  <si>
    <t>עפולה</t>
  </si>
  <si>
    <t>עראבה</t>
  </si>
  <si>
    <t>ערבות הירדן</t>
  </si>
  <si>
    <t>ערד</t>
  </si>
  <si>
    <t>ערערה</t>
  </si>
  <si>
    <t>ערערה-בנגב</t>
  </si>
  <si>
    <t>פוריידיס</t>
  </si>
  <si>
    <t>פסוטה</t>
  </si>
  <si>
    <t>פקיעין (בוקייעה)</t>
  </si>
  <si>
    <t>פרדס חנה-כרכור</t>
  </si>
  <si>
    <t>פרדסייה</t>
  </si>
  <si>
    <t>פתח תקווה</t>
  </si>
  <si>
    <t>צפת</t>
  </si>
  <si>
    <t>קדומים</t>
  </si>
  <si>
    <t>קדימה-צורן</t>
  </si>
  <si>
    <t>קלנסווה</t>
  </si>
  <si>
    <t>קצרין</t>
  </si>
  <si>
    <t>קריית אונו</t>
  </si>
  <si>
    <t>קריית ארבע</t>
  </si>
  <si>
    <t>קריית אתא</t>
  </si>
  <si>
    <t>קריית ביאליק</t>
  </si>
  <si>
    <t>קריית גת</t>
  </si>
  <si>
    <t>קריית טבעון</t>
  </si>
  <si>
    <t>קריית ים</t>
  </si>
  <si>
    <t>קריית יערים</t>
  </si>
  <si>
    <t>קריית מוצקין</t>
  </si>
  <si>
    <t>קריית מלאכי</t>
  </si>
  <si>
    <t>קריית עקרון</t>
  </si>
  <si>
    <t>קריית שמונה</t>
  </si>
  <si>
    <t>קרני שומרון</t>
  </si>
  <si>
    <t>ראמה</t>
  </si>
  <si>
    <t>ראש העין</t>
  </si>
  <si>
    <t>ראש פינה</t>
  </si>
  <si>
    <t>ראשון לציון</t>
  </si>
  <si>
    <t>רהט</t>
  </si>
  <si>
    <t>רחובות</t>
  </si>
  <si>
    <t>ריינה</t>
  </si>
  <si>
    <t>רכסים</t>
  </si>
  <si>
    <t>רמלה</t>
  </si>
  <si>
    <t>רמת גן</t>
  </si>
  <si>
    <t>רמת השרון</t>
  </si>
  <si>
    <t>רמת ישי</t>
  </si>
  <si>
    <t>רמת נגב</t>
  </si>
  <si>
    <t>רעננה</t>
  </si>
  <si>
    <t>שגב-שלום</t>
  </si>
  <si>
    <t>שדות דן</t>
  </si>
  <si>
    <t>שדות נגב</t>
  </si>
  <si>
    <t>שדרות</t>
  </si>
  <si>
    <t>שוהם</t>
  </si>
  <si>
    <t>שומרון</t>
  </si>
  <si>
    <t>שלומי</t>
  </si>
  <si>
    <t>שעב</t>
  </si>
  <si>
    <t>שער הנגב</t>
  </si>
  <si>
    <t>שפיר</t>
  </si>
  <si>
    <t>שפרעם</t>
  </si>
  <si>
    <t>תל אביב -יפו</t>
  </si>
  <si>
    <t>תל מונד</t>
  </si>
  <si>
    <t>תל שבע</t>
  </si>
  <si>
    <t>תמר</t>
  </si>
  <si>
    <t>שמיטה "שגרתית" / "חריגה"</t>
  </si>
  <si>
    <t>אין שמיטות</t>
  </si>
  <si>
    <t>חריגה</t>
  </si>
  <si>
    <t>שגרתית</t>
  </si>
  <si>
    <t>אופורטוניסטית</t>
  </si>
  <si>
    <t>לא אחידה</t>
  </si>
  <si>
    <t>יחס פטורים חיוב 2018</t>
  </si>
  <si>
    <t>יחס פטורים חיוב 2019</t>
  </si>
  <si>
    <t>יחס פטורים חיוב 2020</t>
  </si>
  <si>
    <t>יחס העברה למסופקים לחיוב 2018</t>
  </si>
  <si>
    <t>יחס העברה למסופקים לחיוב 2019</t>
  </si>
  <si>
    <t>יחס העברה למסופקים לחיוב 2020</t>
  </si>
  <si>
    <t>חריגות של שנת 2020 ביחס לממוצע 2018/9</t>
  </si>
  <si>
    <t>סכום כולל</t>
  </si>
  <si>
    <t>סכום של חיוב בשנת החשבון - ארנונה אחרת 2019</t>
  </si>
  <si>
    <t>סכום של סה"כ פטורים, שחרורים והנחות - ארנונה אחרת 2019</t>
  </si>
  <si>
    <t>סכום של חיוב בשנת החשבון - ארנונה אחרת 2020</t>
  </si>
  <si>
    <t>סכום של סה"כ פטורים, שחרורים והנחות - ארנונה אחרת 2020</t>
  </si>
  <si>
    <t>סכום של העברה לחובות מסופקים - ארנונה אחרת 2020</t>
  </si>
  <si>
    <t>תיאור התנהגות / שם הרשות</t>
  </si>
  <si>
    <t>סכום של העברה לחובות מסופקים - ארנונה אחרת 2019</t>
  </si>
  <si>
    <t>ספירה של חריגות של שנת 2020 ביחס לממוצע 2018/9</t>
  </si>
  <si>
    <t>ממוצע יחס העברה למסופקים ביחס לחיוב בשנה 2019</t>
  </si>
  <si>
    <t>ממוצע יחס העברה למסופקים ביחס לחיוב בשנה 2020</t>
  </si>
  <si>
    <t>כמות רשויות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</si>
</sst>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5" formatCode="_(* #,##0_);_(* \(#,##0\);_(* &quot;-&quot;??_);_(@_)"/>
    <numFmt numFmtId="180" formatCode="_ * #,##0_ ;_ * \-#,##0_ ;_ * &quot;-&quot;??_ ;_ @_ "/>
  </numFmts>
  <fonts count="7" x14ac:knownFonts="1">
    <font>
      <sz val="11"/>
      <color theme="1"/>
      <name val="Calibri"/>
      <family val="2"/>
      <charset val="177"/>
      <scheme val="minor"/>
    </font>
    <font>
      <sz val="11"/>
      <color theme="1"/>
      <name val="Calibri"/>
      <family val="2"/>
      <charset val="177"/>
      <scheme val="minor"/>
    </font>
    <font>
      <b/>
      <sz val="11"/>
      <color theme="1"/>
      <name val="Calibri"/>
      <family val="2"/>
      <charset val="177"/>
      <scheme val="minor"/>
    </font>
    <font>
      <sz val="11"/>
      <color theme="1"/>
      <name val="Calibri"/>
      <family val="2"/>
    </font>
    <font>
      <sz val="10"/>
      <name val="David"/>
      <family val="2"/>
      <charset val="177"/>
    </font>
    <font>
      <sz val="9"/>
      <color indexed="10"/>
      <name val="Arial"/>
      <family val="2"/>
    </font>
    <font>
      <sz val="9"/>
      <color theme="4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47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</cellStyleXfs>
  <cellXfs count="47">
    <xf numFmtId="0" fontId="0" fillId="0" borderId="0" xfId="0"/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165" fontId="0" fillId="0" borderId="0" xfId="1" applyNumberFormat="1" applyFont="1"/>
    <xf numFmtId="0" fontId="5" fillId="3" borderId="1" xfId="3" applyFont="1" applyFill="1" applyBorder="1" applyAlignment="1">
      <alignment horizontal="center" vertical="center" wrapText="1" readingOrder="2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/>
    <xf numFmtId="0" fontId="5" fillId="3" borderId="0" xfId="0" applyFont="1" applyFill="1" applyAlignment="1">
      <alignment horizontal="center" vertical="center" readingOrder="2"/>
    </xf>
    <xf numFmtId="0" fontId="5" fillId="4" borderId="0" xfId="0" applyFont="1" applyFill="1" applyAlignment="1">
      <alignment horizontal="center" vertical="center" readingOrder="2"/>
    </xf>
    <xf numFmtId="0" fontId="5" fillId="3" borderId="0" xfId="0" quotePrefix="1" applyFont="1" applyFill="1" applyAlignment="1">
      <alignment horizontal="center" vertical="center"/>
    </xf>
    <xf numFmtId="0" fontId="6" fillId="5" borderId="0" xfId="0" applyFont="1" applyFill="1" applyAlignment="1">
      <alignment horizontal="center" vertical="center" readingOrder="2"/>
    </xf>
    <xf numFmtId="0" fontId="5" fillId="6" borderId="0" xfId="0" applyFont="1" applyFill="1" applyAlignment="1">
      <alignment horizontal="center" vertical="center" readingOrder="2"/>
    </xf>
    <xf numFmtId="0" fontId="5" fillId="5" borderId="0" xfId="0" applyFont="1" applyFill="1" applyAlignment="1">
      <alignment horizontal="center" vertical="center" readingOrder="2"/>
    </xf>
    <xf numFmtId="0" fontId="6" fillId="0" borderId="0" xfId="0" applyFont="1" applyAlignment="1">
      <alignment horizontal="center" vertical="center" readingOrder="2"/>
    </xf>
    <xf numFmtId="0" fontId="6" fillId="6" borderId="0" xfId="0" applyFont="1" applyFill="1" applyAlignment="1">
      <alignment horizontal="center" vertical="center" readingOrder="2"/>
    </xf>
    <xf numFmtId="0" fontId="6" fillId="3" borderId="0" xfId="0" applyFont="1" applyFill="1" applyAlignment="1">
      <alignment horizontal="center" vertical="center" readingOrder="2"/>
    </xf>
    <xf numFmtId="0" fontId="5" fillId="6" borderId="0" xfId="0" quotePrefix="1" applyFont="1" applyFill="1" applyAlignment="1">
      <alignment horizontal="center" vertical="center"/>
    </xf>
    <xf numFmtId="0" fontId="5" fillId="3" borderId="2" xfId="0" applyFont="1" applyFill="1" applyBorder="1" applyAlignment="1">
      <alignment horizontal="center" vertical="center" readingOrder="2"/>
    </xf>
    <xf numFmtId="0" fontId="5" fillId="0" borderId="0" xfId="0" applyFont="1" applyAlignment="1">
      <alignment horizontal="center" vertical="center" readingOrder="2"/>
    </xf>
    <xf numFmtId="0" fontId="5" fillId="3" borderId="2" xfId="0" quotePrefix="1" applyFont="1" applyFill="1" applyBorder="1" applyAlignment="1">
      <alignment horizontal="center" vertical="center"/>
    </xf>
    <xf numFmtId="9" fontId="0" fillId="0" borderId="0" xfId="2" applyFont="1"/>
    <xf numFmtId="0" fontId="5" fillId="3" borderId="0" xfId="0" quotePrefix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readingOrder="2"/>
    </xf>
    <xf numFmtId="0" fontId="5" fillId="5" borderId="0" xfId="0" applyFont="1" applyFill="1" applyBorder="1" applyAlignment="1">
      <alignment horizontal="center" vertical="center" readingOrder="2"/>
    </xf>
    <xf numFmtId="0" fontId="0" fillId="0" borderId="0" xfId="0" applyAlignment="1">
      <alignment wrapText="1"/>
    </xf>
    <xf numFmtId="9" fontId="0" fillId="0" borderId="0" xfId="0" applyNumberFormat="1"/>
    <xf numFmtId="0" fontId="5" fillId="4" borderId="0" xfId="0" applyFont="1" applyFill="1" applyBorder="1" applyAlignment="1">
      <alignment horizontal="center" vertical="center" readingOrder="2"/>
    </xf>
    <xf numFmtId="0" fontId="0" fillId="0" borderId="0" xfId="0" applyAlignment="1">
      <alignment horizontal="right"/>
    </xf>
    <xf numFmtId="0" fontId="0" fillId="0" borderId="0" xfId="0" applyAlignment="1">
      <alignment horizontal="right" indent="1"/>
    </xf>
    <xf numFmtId="0" fontId="0" fillId="0" borderId="0" xfId="0" pivotButton="1" applyAlignment="1">
      <alignment horizontal="right" wrapText="1"/>
    </xf>
    <xf numFmtId="0" fontId="0" fillId="0" borderId="0" xfId="0" applyAlignment="1">
      <alignment horizontal="right" wrapText="1"/>
    </xf>
    <xf numFmtId="180" fontId="0" fillId="0" borderId="0" xfId="0" applyNumberFormat="1" applyAlignment="1">
      <alignment horizontal="right"/>
    </xf>
    <xf numFmtId="180" fontId="0" fillId="0" borderId="0" xfId="0" applyNumberFormat="1" applyAlignment="1">
      <alignment horizontal="right" wrapText="1"/>
    </xf>
    <xf numFmtId="0" fontId="0" fillId="0" borderId="4" xfId="0" applyBorder="1"/>
    <xf numFmtId="0" fontId="2" fillId="0" borderId="7" xfId="0" applyFont="1" applyBorder="1" applyAlignment="1">
      <alignment horizontal="right"/>
    </xf>
    <xf numFmtId="0" fontId="2" fillId="0" borderId="9" xfId="0" applyFont="1" applyBorder="1" applyAlignment="1">
      <alignment horizontal="right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80" fontId="0" fillId="0" borderId="3" xfId="0" applyNumberFormat="1" applyBorder="1" applyAlignment="1">
      <alignment horizontal="center" vertical="center"/>
    </xf>
    <xf numFmtId="9" fontId="0" fillId="0" borderId="3" xfId="2" applyFont="1" applyBorder="1" applyAlignment="1">
      <alignment horizontal="center" vertical="center"/>
    </xf>
    <xf numFmtId="9" fontId="0" fillId="0" borderId="8" xfId="2" applyFont="1" applyBorder="1" applyAlignment="1">
      <alignment horizontal="center" vertical="center"/>
    </xf>
    <xf numFmtId="180" fontId="0" fillId="0" borderId="8" xfId="1" applyNumberFormat="1" applyFont="1" applyBorder="1" applyAlignment="1">
      <alignment horizontal="center" vertical="center"/>
    </xf>
    <xf numFmtId="180" fontId="0" fillId="0" borderId="10" xfId="0" applyNumberFormat="1" applyBorder="1" applyAlignment="1">
      <alignment horizontal="center" vertical="center"/>
    </xf>
    <xf numFmtId="9" fontId="0" fillId="0" borderId="10" xfId="2" applyFont="1" applyBorder="1" applyAlignment="1">
      <alignment horizontal="center" vertical="center"/>
    </xf>
    <xf numFmtId="9" fontId="0" fillId="0" borderId="11" xfId="2" applyFont="1" applyBorder="1" applyAlignment="1">
      <alignment horizontal="center" vertical="center"/>
    </xf>
    <xf numFmtId="180" fontId="0" fillId="0" borderId="11" xfId="1" applyNumberFormat="1" applyFont="1" applyBorder="1" applyAlignment="1">
      <alignment horizontal="center" vertical="center"/>
    </xf>
  </cellXfs>
  <cellStyles count="4">
    <cellStyle name="Comma" xfId="1" builtinId="3"/>
    <cellStyle name="Normal" xfId="0" builtinId="0"/>
    <cellStyle name="Normal 2 2" xfId="3" xr:uid="{D2665305-3B2F-42FF-A318-A5E152D26E89}"/>
    <cellStyle name="Percent" xfId="2" builtinId="5"/>
  </cellStyles>
  <dxfs count="260"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alignment wrapText="1"/>
    </dxf>
    <dxf>
      <alignment wrapText="1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wrapText="1"/>
    </dxf>
    <dxf>
      <alignment wrapText="1"/>
    </dxf>
    <dxf>
      <alignment wrapText="1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alignment wrapText="1"/>
    </dxf>
    <dxf>
      <alignment wrapText="1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wrapText="1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alignment wrapText="1"/>
    </dxf>
    <dxf>
      <alignment wrapText="1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wrapText="1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alignment wrapText="1"/>
    </dxf>
    <dxf>
      <alignment wrapText="1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wrapText="1"/>
    </dxf>
    <dxf>
      <alignment wrapText="1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alignment wrapText="1"/>
    </dxf>
    <dxf>
      <alignment wrapText="1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alignment wrapText="1"/>
    </dxf>
    <dxf>
      <alignment wrapText="1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alignment wrapText="1"/>
    </dxf>
    <dxf>
      <alignment wrapText="1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alignment wrapText="1"/>
    </dxf>
    <dxf>
      <alignment wrapText="1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alignment wrapText="1"/>
    </dxf>
    <dxf>
      <alignment wrapText="1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alignment wrapText="1"/>
    </dxf>
    <dxf>
      <alignment wrapText="1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alignment wrapText="1"/>
    </dxf>
    <dxf>
      <alignment wrapText="1"/>
    </dxf>
    <dxf>
      <alignment wrapText="1"/>
    </dxf>
    <dxf>
      <alignment wrapText="1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79" formatCode="_ * #,##0.0_ ;_ * \-#,##0.0_ ;_ * &quot;-&quot;??_ ;_ @_ "/>
    </dxf>
    <dxf>
      <numFmt numFmtId="180" formatCode="_ * #,##0_ ;_ * \-#,##0_ ;_ * &quot;-&quot;??_ ;_ @_ "/>
    </dxf>
    <dxf>
      <numFmt numFmtId="35" formatCode="_ * #,##0.00_ ;_ * \-#,##0.0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  <dxf>
      <numFmt numFmtId="180" formatCode="_ * #,##0_ ;_ * \-#,##0_ ;_ * &quot;-&quot;??_ ;_ @_ 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yogev sharvit" refreshedDate="44933.518616666668" createdVersion="7" refreshedVersion="7" minRefreshableVersion="3" recordCount="250" xr:uid="{9FE05ABC-B71D-4908-8643-680D2B9FEC4A}">
  <cacheSource type="worksheet">
    <worksheetSource ref="A2:U252" sheet="גיליון1"/>
  </cacheSource>
  <cacheFields count="21">
    <cacheField name="שם  הרשות" numFmtId="0">
      <sharedItems count="250">
        <s v="טייבה"/>
        <s v="מג'ד אל-כרום"/>
        <s v="שומרון"/>
        <s v="עמק חפר"/>
        <s v="זמר"/>
        <s v="עמק יזרעאל"/>
        <s v="יואב"/>
        <s v="מזרעה"/>
        <s v="גן יבנה"/>
        <s v="הר חברון"/>
        <s v="חריש"/>
        <s v="עין קנייא"/>
        <s v="אל-בטוף"/>
        <s v="אל קסום"/>
        <s v="אלונה"/>
        <s v="אליכין"/>
        <s v="אלקנה"/>
        <s v="בוסתן אל-מרג'"/>
        <s v="בועיינה-נוג'ידאת"/>
        <s v="בית אריה-עופרים"/>
        <s v="בני עי&quot;ש"/>
        <s v="בני שמעון"/>
        <s v="בנימינה-גבעת עדה*"/>
        <s v="ג'לג'וליה"/>
        <s v="גדרה"/>
        <s v="גדרות"/>
        <s v="דבורייה"/>
        <s v="הגליל העליון"/>
        <s v="הערבה התיכונה"/>
        <s v="הר אדר"/>
        <s v="חבל יבנה"/>
        <s v="חורה"/>
        <s v="חצור הגלילית"/>
        <s v="טמרה"/>
        <s v="יסוד המעלה"/>
        <s v="יקנעם עילית"/>
        <s v="כאבול"/>
        <s v="כאוכב אבו אל-היג'א"/>
        <s v="כוכב יאיר"/>
        <s v="כעביה-טבאש-חג'אג'רה"/>
        <s v="כפר ורדים"/>
        <s v="כפר כמא"/>
        <s v="להבים"/>
        <s v="מג'דל שמס"/>
        <s v="מגידו"/>
        <s v="מזכרת בתיה"/>
        <s v="מיתר"/>
        <s v="מנשה"/>
        <s v="מסעדה"/>
        <s v="מרחבים"/>
        <s v="משגב"/>
        <s v="נהרייה"/>
        <s v="סאג'ור"/>
        <s v="סביון*"/>
        <s v="ע'ג'ר"/>
        <s v="ערערה"/>
        <s v="פקיעין (בוקייעה)"/>
        <s v="פרדסייה"/>
        <s v="קדומים"/>
        <s v="קריית יערים"/>
        <s v="רכסים"/>
        <s v="רמת ישי"/>
        <s v="שגב-שלום"/>
        <s v="שוהם"/>
        <s v="שעב"/>
        <s v="שפרעם"/>
        <s v="תמר"/>
        <s v="נתיבות"/>
        <s v="עפולה"/>
        <s v="פרדס חנה-כרכור"/>
        <s v="קריית אונו"/>
        <s v="יאנוח-ג'ת"/>
        <s v="ראש העין"/>
        <s v="אבו גוש"/>
        <s v="כפר יאסיף"/>
        <s v="פתח תקווה"/>
        <s v="יפיע"/>
        <s v="ראש פינה"/>
        <s v="ערערה-בנגב"/>
        <s v="נחל שורק"/>
        <s v="קריית מלאכי"/>
        <s v="קריית שמונה"/>
        <s v="אורנית"/>
        <s v="קצרין"/>
        <s v="מבואות החרמון"/>
        <s v="ג'ת"/>
        <s v="קריית ארבע"/>
        <s v="הרצלייה"/>
        <s v="טירת כרמל"/>
        <s v="סח'נין"/>
        <s v="גוש עציון"/>
        <s v="מטולה"/>
        <s v="קדימה-צורן"/>
        <s v="נתניה"/>
        <s v="גולן"/>
        <s v="בת ים"/>
        <s v="נשר"/>
        <s v="בית שמש"/>
        <s v="ירושלים"/>
        <s v="תל אביב -יפו"/>
        <s v="ג'ש (גוש חלב)"/>
        <s v="באקה אל-גרביה"/>
        <s v="ערבות הירדן"/>
        <s v="אשכול"/>
        <s v="דימונה"/>
        <s v="טירה"/>
        <s v="יבנה"/>
        <s v="כפר קרע"/>
        <s v="הגלבוע"/>
        <s v="קריית מוצקין"/>
        <s v="רמלה"/>
        <s v="מעלה יוסף"/>
        <s v="חיפה"/>
        <s v="בית ג'ן"/>
        <s v="גבעתיים"/>
        <s v="כפר ברא"/>
        <s v="תל מונד"/>
        <s v="דאלית אל-כרמל"/>
        <s v="זכרון יעקב"/>
        <s v="חולון"/>
        <s v="לב השרון"/>
        <s v="שלומי"/>
        <s v="מטה יהודה"/>
        <s v="מגאר"/>
        <s v="מטה בנימין"/>
        <s v="עראבה"/>
        <s v="טורעאן"/>
        <s v="בני ברק"/>
        <s v="דייר חנא"/>
        <s v="קריית אתא"/>
        <s v="ביתר עילית"/>
        <s v="כפר סבא"/>
        <s v="בית אל"/>
        <s v="הוד השרון"/>
        <s v="קריית עקרון"/>
        <s v="קריית טבעון"/>
        <s v="קרני שומרון"/>
        <s v="דייר אל-אסד"/>
        <s v="ראשון לציון"/>
        <s v="גבעת זאב"/>
        <s v="דרום השרון"/>
        <s v="אפרת"/>
        <s v="מרום הגליל"/>
        <s v="ג'ולס"/>
        <s v="קלנסווה"/>
        <s v="רחובות"/>
        <s v="צפת"/>
        <s v="אופקים"/>
        <s v="אזור"/>
        <s v="עמנואל"/>
        <s v="ירכא"/>
        <s v="תל שבע"/>
        <s v="ביר אל-מכסור"/>
        <s v="אור יהודה"/>
        <s v="ג'דיידה-מכר"/>
        <s v="נווה מדבר"/>
        <s v="חבל מודיעין"/>
        <s v="אום אל-פחם"/>
        <s v="אשדוד"/>
        <s v="רמת גן"/>
        <s v="כפר קאסם"/>
        <s v="מטה אשר"/>
        <s v="אילת"/>
        <s v="יהוד"/>
        <s v="אשקלון"/>
        <s v="אלעד"/>
        <s v="חוף השרון"/>
        <s v="אכסאל"/>
        <s v="חוף הכרמל"/>
        <s v="רעננה"/>
        <s v="חוף אשקלון"/>
        <s v="עילוט"/>
        <s v="בסמת טבעון"/>
        <s v="מעלה אדומים"/>
        <s v="כפר יונה"/>
        <s v="באר שבע"/>
        <s v="נס ציונה"/>
        <s v="רמת השרון"/>
        <s v="מודיעין-מכבים-רעות*"/>
        <s v="חדרה"/>
        <s v="לקיה"/>
        <s v="בית שאן"/>
        <s v="טבריה"/>
        <s v="עכו"/>
        <s v="גזר"/>
        <s v="נוף הגליל"/>
        <s v="נחף"/>
        <s v="כסיפה"/>
        <s v="אבו סנאן"/>
        <s v="באר טוביה"/>
        <s v="מצפה רמון"/>
        <s v="בענה"/>
        <s v="אבן יהודה"/>
        <s v="אור עקיבא"/>
        <s v="אלפי מנשה"/>
        <s v="אעבלין"/>
        <s v="אריאל"/>
        <s v="באר יעקב"/>
        <s v="בוקעאתא"/>
        <s v="בית דגן"/>
        <s v="בסמ&quot;ה"/>
        <s v="ברנר"/>
        <s v="ג'סר א-זרקא"/>
        <s v="גבעת שמואל"/>
        <s v="גן רווה"/>
        <s v="גני תקווה"/>
        <s v="הגליל התחתון"/>
        <s v="זבולון"/>
        <s v="זרזיר"/>
        <s v="חבל אילות"/>
        <s v="חורפיש"/>
        <s v="יבנאל"/>
        <s v="ירוחם"/>
        <s v="כסרא-סמיע"/>
        <s v="כפר כנא"/>
        <s v="כפר מנדא"/>
        <s v="כפר שמריהו"/>
        <s v="כפר תבור"/>
        <s v="כרמיאל"/>
        <s v="לוד"/>
        <s v="לכיש"/>
        <s v="מבשרת ציון"/>
        <s v="מגדל"/>
        <s v="מגדל העמק"/>
        <s v="מגילות ים המלח"/>
        <s v="מודיעין עילית"/>
        <s v="מעיליא"/>
        <s v="מעלה אפרים"/>
        <s v="מעלה עירון"/>
        <s v="מעלות-תרשיחא"/>
        <s v="עומר"/>
        <s v="עיילבון"/>
        <s v="עין מאהל"/>
        <s v="עמק הירדן"/>
        <s v="שדות דן"/>
        <s v="עספיא"/>
        <s v="ערד"/>
        <s v="פוריידיס"/>
        <s v="פסוטה"/>
        <s v="קריית ביאליק"/>
        <s v="קריית גת"/>
        <s v="קריית ים"/>
        <s v="ראמה"/>
        <s v="רהט"/>
        <s v="ריינה"/>
        <s v="רמת נגב"/>
        <s v="שדות נגב"/>
        <s v="שדרות"/>
        <s v="שער הנגב"/>
        <s v="שפיר"/>
      </sharedItems>
    </cacheField>
    <cacheField name="חיוב בשנת החשבון - ארנונה אחרת" numFmtId="165">
      <sharedItems containsSemiMixedTypes="0" containsString="0" containsNumber="1" minValue="84" maxValue="3062613.94"/>
    </cacheField>
    <cacheField name="סה&quot;כ פטורים, שחרורים והנחות - ארנונה אחרת" numFmtId="165">
      <sharedItems containsString="0" containsBlank="1" containsNumber="1" minValue="5" maxValue="751470"/>
    </cacheField>
    <cacheField name="העברה לחובות מסופקים - ארנונה אחרת" numFmtId="165">
      <sharedItems containsString="0" containsBlank="1" containsNumber="1" minValue="-221671" maxValue="25937"/>
    </cacheField>
    <cacheField name="יחס פטורים חיוב 2018" numFmtId="9">
      <sharedItems containsSemiMixedTypes="0" containsString="0" containsNumber="1" minValue="0" maxValue="1.0227240886547675"/>
    </cacheField>
    <cacheField name="יחס העברה למסופקים לחיוב 2018" numFmtId="9">
      <sharedItems containsSemiMixedTypes="0" containsString="0" containsNumber="1" minValue="-3.3570322417879122" maxValue="0.26784164370111568"/>
    </cacheField>
    <cacheField name="חיוב בשנת החשבון - ארנונה אחרת2" numFmtId="165">
      <sharedItems containsSemiMixedTypes="0" containsString="0" containsNumber="1" minValue="-1071.3121000000001" maxValue="3048533.5366799999"/>
    </cacheField>
    <cacheField name="סה&quot;כ פטורים, שחרורים והנחות - ארנונה אחרת2" numFmtId="165">
      <sharedItems containsSemiMixedTypes="0" containsString="0" containsNumber="1" minValue="0" maxValue="640882"/>
    </cacheField>
    <cacheField name="העברה לחובות מסופקים - ארנונה אחרת2" numFmtId="165">
      <sharedItems containsSemiMixedTypes="0" containsString="0" containsNumber="1" minValue="-79981" maxValue="267248"/>
    </cacheField>
    <cacheField name="יחס פטורים חיוב 2019" numFmtId="9">
      <sharedItems containsSemiMixedTypes="0" containsString="0" containsNumber="1" minValue="-4.8538609803809737E-2" maxValue="0.97060779025277555"/>
    </cacheField>
    <cacheField name="יחס העברה למסופקים לחיוב 2019" numFmtId="9">
      <sharedItems containsSemiMixedTypes="0" containsString="0" containsNumber="1" minValue="-7.1771971653069659" maxValue="0.88445597789560149"/>
    </cacheField>
    <cacheField name="חיוב בשנת החשבון - ארנונה אחרת3" numFmtId="165">
      <sharedItems containsSemiMixedTypes="0" containsString="0" containsNumber="1" minValue="-5791" maxValue="3074864.4569999999"/>
    </cacheField>
    <cacheField name="סה&quot;כ פטורים, שחרורים והנחות - ארנונה אחרת3" numFmtId="165">
      <sharedItems containsSemiMixedTypes="0" containsString="0" containsNumber="1" minValue="0" maxValue="1160554"/>
    </cacheField>
    <cacheField name="העברה לחובות מסופקים - ארנונה אחרת3" numFmtId="165">
      <sharedItems containsSemiMixedTypes="0" containsString="0" containsNumber="1" minValue="-486980" maxValue="70656"/>
    </cacheField>
    <cacheField name="יחס פטורים חיוב 2020" numFmtId="9">
      <sharedItems containsSemiMixedTypes="0" containsString="0" containsNumber="1" minValue="-0.88136296646692824" maxValue="1.3813369093082237"/>
    </cacheField>
    <cacheField name="יחס העברה למסופקים לחיוב 2020" numFmtId="9">
      <sharedItems containsSemiMixedTypes="0" containsString="0" containsNumber="1" minValue="-4.0732356842667778" maxValue="1.0298807684459086"/>
    </cacheField>
    <cacheField name="שמיטה &quot;שגרתית&quot; / &quot;חריגה&quot;" numFmtId="0">
      <sharedItems count="5">
        <s v="חריגה"/>
        <s v="שגרתית"/>
        <s v="אין שמיטות"/>
        <s v="אופורטוניסטית"/>
        <s v="לא אחידה"/>
      </sharedItems>
    </cacheField>
    <cacheField name="2018" numFmtId="9">
      <sharedItems containsSemiMixedTypes="0" containsString="0" containsNumber="1" minValue="0" maxValue="3.3570322417879122"/>
    </cacheField>
    <cacheField name="2019" numFmtId="9">
      <sharedItems containsSemiMixedTypes="0" containsString="0" containsNumber="1" minValue="0" maxValue="7.1771971653069659"/>
    </cacheField>
    <cacheField name="2020" numFmtId="9">
      <sharedItems containsSemiMixedTypes="0" containsString="0" containsNumber="1" minValue="0" maxValue="4.0732356842667778"/>
    </cacheField>
    <cacheField name="חריגות של שנת 2020 ביחס לממוצע 2018/9" numFmtId="9">
      <sharedItems containsMixedTypes="1" containsNumber="1" minValue="0" maxValue="135.255379041942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50">
  <r>
    <x v="0"/>
    <n v="11777.37"/>
    <n v="12045"/>
    <m/>
    <n v="1.0227240886547675"/>
    <n v="0"/>
    <n v="12754.4103"/>
    <n v="1058"/>
    <n v="0"/>
    <n v="8.2951698676339433E-2"/>
    <n v="0"/>
    <n v="13693.401"/>
    <n v="2622"/>
    <n v="-7871"/>
    <n v="0.19147909273963423"/>
    <n v="-0.57480241760246409"/>
    <x v="0"/>
    <n v="0"/>
    <n v="0"/>
    <n v="0.57480241760246409"/>
    <e v="#DIV/0!"/>
  </r>
  <r>
    <x v="1"/>
    <n v="5407"/>
    <n v="887"/>
    <m/>
    <n v="0.16404660625115591"/>
    <n v="0"/>
    <n v="5803.4453000000003"/>
    <n v="915"/>
    <n v="0"/>
    <n v="0.15766496498209434"/>
    <n v="0"/>
    <n v="6175.79"/>
    <n v="1824"/>
    <n v="-3300"/>
    <n v="0.29534683012213825"/>
    <n v="-0.53434459397097378"/>
    <x v="0"/>
    <n v="0"/>
    <n v="0"/>
    <n v="0.53434459397097378"/>
    <e v="#DIV/0!"/>
  </r>
  <r>
    <x v="2"/>
    <n v="37746.18"/>
    <n v="1120"/>
    <m/>
    <n v="2.9671876730307543E-2"/>
    <n v="0"/>
    <n v="43172"/>
    <n v="3552"/>
    <n v="0"/>
    <n v="8.2275548966923004E-2"/>
    <n v="0"/>
    <n v="53937.7"/>
    <n v="10619"/>
    <n v="-3200"/>
    <n v="0.19687528389234246"/>
    <n v="-5.932770585323438E-2"/>
    <x v="1"/>
    <n v="0"/>
    <n v="0"/>
    <n v="5.932770585323438E-2"/>
    <e v="#DIV/0!"/>
  </r>
  <r>
    <x v="3"/>
    <n v="65591"/>
    <n v="4476"/>
    <m/>
    <n v="6.8241069658947107E-2"/>
    <n v="0"/>
    <n v="70707"/>
    <n v="5307"/>
    <n v="0"/>
    <n v="7.505621791336077E-2"/>
    <n v="0"/>
    <n v="78472"/>
    <n v="19203"/>
    <n v="-2997"/>
    <n v="0.24471148944846569"/>
    <n v="-3.8191966561321233E-2"/>
    <x v="1"/>
    <n v="0"/>
    <n v="0"/>
    <n v="3.8191966561321233E-2"/>
    <e v="#DIV/0!"/>
  </r>
  <r>
    <x v="4"/>
    <n v="767"/>
    <n v="53"/>
    <m/>
    <n v="6.9100391134289438E-2"/>
    <n v="0"/>
    <n v="1998"/>
    <n v="0"/>
    <n v="0"/>
    <n v="0"/>
    <n v="0"/>
    <n v="2071"/>
    <n v="189"/>
    <n v="-1092"/>
    <n v="9.126026074360212E-2"/>
    <n v="-0.52728150651859007"/>
    <x v="0"/>
    <n v="0"/>
    <n v="0"/>
    <n v="0.52728150651859007"/>
    <e v="#DIV/0!"/>
  </r>
  <r>
    <x v="5"/>
    <n v="88093"/>
    <n v="4161"/>
    <m/>
    <n v="4.7234172976286425E-2"/>
    <n v="0"/>
    <n v="85010"/>
    <n v="3872"/>
    <n v="0"/>
    <n v="4.5547582637336784E-2"/>
    <n v="0"/>
    <n v="111867"/>
    <n v="39170"/>
    <n v="-660"/>
    <n v="0.35014794354009671"/>
    <n v="-5.8998632304432946E-3"/>
    <x v="1"/>
    <n v="0"/>
    <n v="0"/>
    <n v="5.8998632304432946E-3"/>
    <e v="#DIV/0!"/>
  </r>
  <r>
    <x v="6"/>
    <n v="21873.37"/>
    <n v="2024"/>
    <m/>
    <n v="9.2532609287000592E-2"/>
    <n v="0"/>
    <n v="26381"/>
    <n v="1876"/>
    <n v="0"/>
    <n v="7.1111784996777991E-2"/>
    <n v="0"/>
    <n v="32487"/>
    <n v="6876"/>
    <n v="-233"/>
    <n v="0.21165389232616125"/>
    <n v="-7.1720996090743989E-3"/>
    <x v="1"/>
    <n v="0"/>
    <n v="0"/>
    <n v="7.1720996090743989E-3"/>
    <e v="#DIV/0!"/>
  </r>
  <r>
    <x v="7"/>
    <n v="1656.78"/>
    <n v="64"/>
    <m/>
    <n v="3.8629148106568166E-2"/>
    <n v="0"/>
    <n v="1497.7351000000001"/>
    <n v="64"/>
    <n v="0"/>
    <n v="4.2731187911667419E-2"/>
    <n v="0"/>
    <n v="1685.5979"/>
    <n v="291"/>
    <n v="-201"/>
    <n v="0.17263903805290692"/>
    <n v="-0.11924552112932746"/>
    <x v="1"/>
    <n v="0"/>
    <n v="0"/>
    <n v="0.11924552112932746"/>
    <e v="#DIV/0!"/>
  </r>
  <r>
    <x v="8"/>
    <n v="16830"/>
    <n v="3281"/>
    <m/>
    <n v="0.19494949494949496"/>
    <n v="0"/>
    <n v="19787"/>
    <n v="1637"/>
    <n v="0"/>
    <n v="8.2731086066609394E-2"/>
    <n v="0"/>
    <n v="16651.847000000002"/>
    <n v="4834"/>
    <n v="-201"/>
    <n v="0.29029812728882265"/>
    <n v="-1.2070733054417325E-2"/>
    <x v="1"/>
    <n v="0"/>
    <n v="0"/>
    <n v="1.2070733054417325E-2"/>
    <e v="#DIV/0!"/>
  </r>
  <r>
    <x v="9"/>
    <n v="6556"/>
    <n v="21"/>
    <m/>
    <n v="3.2031726662599147E-3"/>
    <n v="0"/>
    <n v="7217.89"/>
    <n v="33"/>
    <n v="0"/>
    <n v="4.5719732498001493E-3"/>
    <n v="0"/>
    <n v="6914.21"/>
    <n v="1426"/>
    <n v="-168"/>
    <n v="0.20624192785582157"/>
    <n v="-2.4297786731962149E-2"/>
    <x v="1"/>
    <n v="0"/>
    <n v="0"/>
    <n v="2.4297786731962149E-2"/>
    <e v="#DIV/0!"/>
  </r>
  <r>
    <x v="10"/>
    <n v="1025.1400000000001"/>
    <m/>
    <m/>
    <n v="0"/>
    <n v="0"/>
    <n v="3074.49"/>
    <n v="0"/>
    <n v="0"/>
    <n v="0"/>
    <n v="0"/>
    <n v="4705.4610000000002"/>
    <n v="1150.2709"/>
    <n v="-130"/>
    <n v="0.24445445409068312"/>
    <n v="-2.7627473694925957E-2"/>
    <x v="1"/>
    <n v="0"/>
    <n v="0"/>
    <n v="2.7627473694925957E-2"/>
    <e v="#DIV/0!"/>
  </r>
  <r>
    <x v="11"/>
    <n v="486.63"/>
    <n v="72"/>
    <m/>
    <n v="0.14795635287590161"/>
    <n v="0"/>
    <n v="497"/>
    <n v="3"/>
    <n v="0"/>
    <n v="6.0362173038229373E-3"/>
    <n v="0"/>
    <n v="622"/>
    <n v="42"/>
    <n v="-7"/>
    <n v="6.7524115755627015E-2"/>
    <n v="-1.1254019292604502E-2"/>
    <x v="1"/>
    <n v="0"/>
    <n v="0"/>
    <n v="1.1254019292604502E-2"/>
    <e v="#DIV/0!"/>
  </r>
  <r>
    <x v="12"/>
    <n v="306"/>
    <n v="224"/>
    <m/>
    <n v="0.73202614379084963"/>
    <n v="0"/>
    <n v="133.646500000001"/>
    <n v="62"/>
    <n v="0"/>
    <n v="0.46391039047037924"/>
    <n v="0"/>
    <n v="457.68520000000001"/>
    <n v="62"/>
    <n v="0"/>
    <n v="0.13546428855466597"/>
    <n v="0"/>
    <x v="2"/>
    <n v="0"/>
    <n v="0"/>
    <n v="0"/>
    <e v="#DIV/0!"/>
  </r>
  <r>
    <x v="13"/>
    <n v="3543"/>
    <n v="37"/>
    <m/>
    <n v="1.0443127293254304E-2"/>
    <n v="0"/>
    <n v="8660.17"/>
    <n v="0"/>
    <n v="0"/>
    <n v="0"/>
    <n v="0"/>
    <n v="2705"/>
    <n v="223.54"/>
    <n v="0"/>
    <n v="8.2639556377079482E-2"/>
    <n v="0"/>
    <x v="2"/>
    <n v="0"/>
    <n v="0"/>
    <n v="0"/>
    <e v="#DIV/0!"/>
  </r>
  <r>
    <x v="14"/>
    <n v="267.39"/>
    <n v="123"/>
    <m/>
    <n v="0.46000224391338496"/>
    <n v="0"/>
    <n v="262.49214999999998"/>
    <n v="121"/>
    <n v="0"/>
    <n v="0.46096616603582241"/>
    <n v="0"/>
    <n v="269.06790000000001"/>
    <n v="125"/>
    <n v="0"/>
    <n v="0.46456675062316982"/>
    <n v="0"/>
    <x v="2"/>
    <n v="0"/>
    <n v="0"/>
    <n v="0"/>
    <e v="#DIV/0!"/>
  </r>
  <r>
    <x v="15"/>
    <n v="256.73"/>
    <m/>
    <m/>
    <n v="0"/>
    <n v="0"/>
    <n v="286.25"/>
    <n v="37"/>
    <n v="0"/>
    <n v="0.12925764192139738"/>
    <n v="0"/>
    <n v="302.68"/>
    <n v="43"/>
    <n v="0"/>
    <n v="0.14206422624553985"/>
    <n v="0"/>
    <x v="2"/>
    <n v="0"/>
    <n v="0"/>
    <n v="0"/>
    <e v="#DIV/0!"/>
  </r>
  <r>
    <x v="16"/>
    <n v="2630"/>
    <n v="586"/>
    <m/>
    <n v="0.22281368821292777"/>
    <n v="0"/>
    <n v="2212"/>
    <n v="575"/>
    <n v="0"/>
    <n v="0.25994575045207957"/>
    <n v="0"/>
    <n v="2672"/>
    <n v="848"/>
    <n v="0"/>
    <n v="0.31736526946107785"/>
    <n v="0"/>
    <x v="2"/>
    <n v="0"/>
    <n v="0"/>
    <n v="0"/>
    <e v="#DIV/0!"/>
  </r>
  <r>
    <x v="17"/>
    <n v="796"/>
    <m/>
    <m/>
    <n v="0"/>
    <n v="0"/>
    <n v="688"/>
    <n v="60"/>
    <n v="0"/>
    <n v="8.7209302325581398E-2"/>
    <n v="0"/>
    <n v="509"/>
    <n v="97"/>
    <n v="0"/>
    <n v="0.19056974459724951"/>
    <n v="0"/>
    <x v="2"/>
    <n v="0"/>
    <n v="0"/>
    <n v="0"/>
    <e v="#DIV/0!"/>
  </r>
  <r>
    <x v="18"/>
    <n v="1207.75"/>
    <n v="37"/>
    <m/>
    <n v="3.0635479196853655E-2"/>
    <n v="0"/>
    <n v="1297.3309999999999"/>
    <n v="16"/>
    <n v="0"/>
    <n v="1.2333012931934874E-2"/>
    <n v="0"/>
    <n v="1451.481"/>
    <n v="135"/>
    <n v="0"/>
    <n v="9.3008451367947637E-2"/>
    <n v="0"/>
    <x v="2"/>
    <n v="0"/>
    <n v="0"/>
    <n v="0"/>
    <e v="#DIV/0!"/>
  </r>
  <r>
    <x v="19"/>
    <n v="603"/>
    <n v="63"/>
    <m/>
    <n v="0.1044776119402985"/>
    <n v="0"/>
    <n v="-1071.3121000000001"/>
    <n v="52"/>
    <n v="0"/>
    <n v="-4.8538609803809737E-2"/>
    <n v="0"/>
    <n v="749.08900000000006"/>
    <n v="79"/>
    <n v="0"/>
    <n v="0.10546143382161531"/>
    <n v="0"/>
    <x v="2"/>
    <n v="0"/>
    <n v="0"/>
    <n v="0"/>
    <e v="#DIV/0!"/>
  </r>
  <r>
    <x v="20"/>
    <n v="1477.96"/>
    <n v="188"/>
    <m/>
    <n v="0.12720236000974317"/>
    <n v="0"/>
    <n v="-850.20046400000103"/>
    <n v="0"/>
    <n v="0"/>
    <n v="0"/>
    <n v="0"/>
    <n v="921.05"/>
    <n v="213"/>
    <n v="0"/>
    <n v="0.23125780359372455"/>
    <n v="0"/>
    <x v="2"/>
    <n v="0"/>
    <n v="0"/>
    <n v="0"/>
    <e v="#DIV/0!"/>
  </r>
  <r>
    <x v="21"/>
    <n v="28826.89"/>
    <n v="17"/>
    <m/>
    <n v="5.8972716099447422E-4"/>
    <n v="0"/>
    <n v="24756"/>
    <n v="189"/>
    <n v="0"/>
    <n v="7.6345128453708189E-3"/>
    <n v="0"/>
    <n v="302.68"/>
    <n v="43"/>
    <n v="0"/>
    <n v="0.14206422624553985"/>
    <n v="0"/>
    <x v="2"/>
    <n v="0"/>
    <n v="0"/>
    <n v="0"/>
    <e v="#DIV/0!"/>
  </r>
  <r>
    <x v="22"/>
    <n v="10482"/>
    <n v="1133"/>
    <m/>
    <n v="0.10809005914901736"/>
    <n v="0"/>
    <n v="11763"/>
    <n v="850"/>
    <n v="0"/>
    <n v="7.2260477769276549E-2"/>
    <n v="0"/>
    <n v="11864.9"/>
    <n v="2719"/>
    <n v="0"/>
    <n v="0.22916333049583226"/>
    <n v="0"/>
    <x v="2"/>
    <n v="0"/>
    <n v="0"/>
    <n v="0"/>
    <e v="#DIV/0!"/>
  </r>
  <r>
    <x v="23"/>
    <n v="2673.8"/>
    <m/>
    <m/>
    <n v="0"/>
    <n v="0"/>
    <n v="1468"/>
    <n v="32"/>
    <n v="0"/>
    <n v="2.1798365122615803E-2"/>
    <n v="0"/>
    <n v="1556"/>
    <n v="230"/>
    <n v="0"/>
    <n v="0.14781491002570693"/>
    <n v="0"/>
    <x v="2"/>
    <n v="0"/>
    <n v="0"/>
    <n v="0"/>
    <e v="#DIV/0!"/>
  </r>
  <r>
    <x v="24"/>
    <n v="15791.83"/>
    <n v="3276"/>
    <m/>
    <n v="0.20744904168801209"/>
    <n v="0"/>
    <n v="17019"/>
    <n v="3383"/>
    <n v="0"/>
    <n v="0.19877783653563663"/>
    <n v="0"/>
    <n v="18168"/>
    <n v="5652"/>
    <n v="0"/>
    <n v="0.31109643328929987"/>
    <n v="0"/>
    <x v="2"/>
    <n v="0"/>
    <n v="0"/>
    <n v="0"/>
    <e v="#DIV/0!"/>
  </r>
  <r>
    <x v="25"/>
    <n v="3856.31"/>
    <n v="38"/>
    <m/>
    <n v="9.8539795815170469E-3"/>
    <n v="0"/>
    <n v="4238.9059999999999"/>
    <n v="133"/>
    <n v="0"/>
    <n v="3.1376020133496711E-2"/>
    <n v="0"/>
    <n v="6846.1779999999999"/>
    <n v="1445"/>
    <n v="0"/>
    <n v="0.21106667106814928"/>
    <n v="0"/>
    <x v="2"/>
    <n v="0"/>
    <n v="0"/>
    <n v="0"/>
    <e v="#DIV/0!"/>
  </r>
  <r>
    <x v="26"/>
    <n v="1621.9"/>
    <n v="30"/>
    <m/>
    <n v="1.8496824711757814E-2"/>
    <n v="0"/>
    <n v="1572"/>
    <n v="19"/>
    <n v="0"/>
    <n v="1.2086513994910942E-2"/>
    <n v="0"/>
    <n v="1525.5552"/>
    <n v="420"/>
    <n v="0"/>
    <n v="0.27530960531614984"/>
    <n v="0"/>
    <x v="2"/>
    <n v="0"/>
    <n v="0"/>
    <n v="0"/>
    <e v="#DIV/0!"/>
  </r>
  <r>
    <x v="27"/>
    <n v="40165.769999999997"/>
    <n v="1296"/>
    <m/>
    <n v="3.2266280467173919E-2"/>
    <n v="0"/>
    <n v="41839.955000000002"/>
    <n v="1257"/>
    <n v="0"/>
    <n v="3.0043053344584143E-2"/>
    <n v="0"/>
    <n v="43018.400000000001"/>
    <n v="8167"/>
    <n v="0"/>
    <n v="0.1898489948487159"/>
    <n v="0"/>
    <x v="2"/>
    <n v="0"/>
    <n v="0"/>
    <n v="0"/>
    <e v="#DIV/0!"/>
  </r>
  <r>
    <x v="28"/>
    <n v="22106.13"/>
    <n v="2823"/>
    <m/>
    <n v="0.12770213510913037"/>
    <n v="0"/>
    <n v="21204.144990000001"/>
    <n v="2911"/>
    <n v="0"/>
    <n v="0.13728447911353392"/>
    <n v="0"/>
    <n v="24481"/>
    <n v="5473"/>
    <n v="0"/>
    <n v="0.22356112903884645"/>
    <n v="0"/>
    <x v="2"/>
    <n v="0"/>
    <n v="0"/>
    <n v="0"/>
    <e v="#DIV/0!"/>
  </r>
  <r>
    <x v="29"/>
    <n v="447.67"/>
    <n v="5"/>
    <m/>
    <n v="1.1168941407733375E-2"/>
    <n v="0"/>
    <n v="465"/>
    <n v="1"/>
    <n v="0"/>
    <n v="2.1505376344086021E-3"/>
    <n v="0"/>
    <n v="429.78744"/>
    <n v="8"/>
    <n v="0"/>
    <n v="1.8613852466233077E-2"/>
    <n v="0"/>
    <x v="2"/>
    <n v="0"/>
    <n v="0"/>
    <n v="0"/>
    <e v="#DIV/0!"/>
  </r>
  <r>
    <x v="30"/>
    <n v="25964"/>
    <n v="561"/>
    <m/>
    <n v="2.160684024033277E-2"/>
    <n v="0"/>
    <n v="22180"/>
    <n v="0"/>
    <n v="0"/>
    <n v="0"/>
    <n v="0"/>
    <n v="22965.306"/>
    <n v="4552"/>
    <n v="0"/>
    <n v="0.19821203340377871"/>
    <n v="0"/>
    <x v="2"/>
    <n v="0"/>
    <n v="0"/>
    <n v="0"/>
    <e v="#DIV/0!"/>
  </r>
  <r>
    <x v="31"/>
    <n v="1556.11"/>
    <m/>
    <m/>
    <n v="0"/>
    <n v="0"/>
    <n v="1588.692"/>
    <n v="45"/>
    <n v="0"/>
    <n v="2.8325188268084688E-2"/>
    <n v="0"/>
    <n v="3868.3847000000001"/>
    <n v="305"/>
    <n v="0"/>
    <n v="7.8844278336640095E-2"/>
    <n v="0"/>
    <x v="2"/>
    <n v="0"/>
    <n v="0"/>
    <n v="0"/>
    <e v="#DIV/0!"/>
  </r>
  <r>
    <x v="32"/>
    <n v="12928.63"/>
    <n v="943"/>
    <m/>
    <n v="7.2938896077929374E-2"/>
    <n v="0"/>
    <n v="15727.19"/>
    <n v="933"/>
    <n v="0"/>
    <n v="5.9324011473123932E-2"/>
    <n v="0"/>
    <n v="13004.432000000001"/>
    <n v="3109"/>
    <n v="0"/>
    <n v="0.23907234087578758"/>
    <n v="0"/>
    <x v="2"/>
    <n v="0"/>
    <n v="0"/>
    <n v="0"/>
    <e v="#DIV/0!"/>
  </r>
  <r>
    <x v="33"/>
    <n v="19938"/>
    <n v="686"/>
    <m/>
    <n v="3.4406660648008826E-2"/>
    <n v="0"/>
    <n v="16396.09"/>
    <n v="1296"/>
    <n v="0"/>
    <n v="7.9043235307930115E-2"/>
    <n v="0"/>
    <n v="17740"/>
    <n v="3856"/>
    <n v="0"/>
    <n v="0.21736189402480272"/>
    <n v="0"/>
    <x v="2"/>
    <n v="0"/>
    <n v="0"/>
    <n v="0"/>
    <e v="#DIV/0!"/>
  </r>
  <r>
    <x v="34"/>
    <n v="2471"/>
    <n v="433"/>
    <m/>
    <n v="0.17523269931201943"/>
    <n v="0"/>
    <n v="2504"/>
    <n v="541"/>
    <n v="0"/>
    <n v="0.21605431309904152"/>
    <n v="0"/>
    <n v="22965.306"/>
    <n v="4552"/>
    <n v="0"/>
    <n v="0.19821203340377871"/>
    <n v="0"/>
    <x v="2"/>
    <n v="0"/>
    <n v="0"/>
    <n v="0"/>
    <e v="#DIV/0!"/>
  </r>
  <r>
    <x v="35"/>
    <n v="53817"/>
    <n v="2505"/>
    <m/>
    <n v="4.6546630246947988E-2"/>
    <n v="0"/>
    <n v="57863"/>
    <n v="3374"/>
    <n v="0"/>
    <n v="5.831014638024299E-2"/>
    <n v="0"/>
    <n v="61603"/>
    <n v="16849"/>
    <n v="0"/>
    <n v="0.27350940700939891"/>
    <n v="0"/>
    <x v="2"/>
    <n v="0"/>
    <n v="0"/>
    <n v="0"/>
    <e v="#DIV/0!"/>
  </r>
  <r>
    <x v="36"/>
    <n v="2882.54"/>
    <n v="299"/>
    <m/>
    <n v="0.10372796214449756"/>
    <n v="0"/>
    <n v="2999.03"/>
    <n v="204"/>
    <n v="0"/>
    <n v="6.8021993777988218E-2"/>
    <n v="0"/>
    <n v="3050"/>
    <n v="383"/>
    <n v="0"/>
    <n v="0.12557377049180327"/>
    <n v="0"/>
    <x v="2"/>
    <n v="0"/>
    <n v="0"/>
    <n v="0"/>
    <e v="#DIV/0!"/>
  </r>
  <r>
    <x v="37"/>
    <n v="94.49"/>
    <n v="33"/>
    <m/>
    <n v="0.34924330616996507"/>
    <n v="0"/>
    <n v="116.23"/>
    <n v="19"/>
    <n v="0"/>
    <n v="0.16346898391121054"/>
    <n v="0"/>
    <n v="135.751"/>
    <n v="26"/>
    <n v="0"/>
    <n v="0.1915271342384218"/>
    <n v="0"/>
    <x v="2"/>
    <n v="0"/>
    <n v="0"/>
    <n v="0"/>
    <e v="#DIV/0!"/>
  </r>
  <r>
    <x v="38"/>
    <n v="12094.44"/>
    <n v="681"/>
    <m/>
    <n v="5.630686497266512E-2"/>
    <n v="0"/>
    <n v="12175"/>
    <n v="460"/>
    <n v="0"/>
    <n v="3.7782340862422999E-2"/>
    <n v="0"/>
    <n v="12698"/>
    <n v="3103"/>
    <n v="0"/>
    <n v="0.24436919199873997"/>
    <n v="0"/>
    <x v="2"/>
    <n v="0"/>
    <n v="0"/>
    <n v="0"/>
    <e v="#DIV/0!"/>
  </r>
  <r>
    <x v="39"/>
    <n v="84"/>
    <n v="37"/>
    <m/>
    <n v="0.44047619047619047"/>
    <n v="0"/>
    <n v="49"/>
    <n v="0"/>
    <n v="0"/>
    <n v="0"/>
    <n v="0"/>
    <n v="89"/>
    <n v="19"/>
    <n v="0"/>
    <n v="0.21348314606741572"/>
    <n v="0"/>
    <x v="2"/>
    <n v="0"/>
    <n v="0"/>
    <n v="0"/>
    <e v="#DIV/0!"/>
  </r>
  <r>
    <x v="40"/>
    <n v="1215"/>
    <m/>
    <m/>
    <n v="0"/>
    <n v="0"/>
    <n v="1207.0329999999999"/>
    <n v="20"/>
    <n v="0"/>
    <n v="1.6569555264851914E-2"/>
    <n v="0"/>
    <n v="1255"/>
    <n v="298"/>
    <n v="0"/>
    <n v="0.23745019920318725"/>
    <n v="0"/>
    <x v="2"/>
    <n v="0"/>
    <n v="0"/>
    <n v="0"/>
    <e v="#DIV/0!"/>
  </r>
  <r>
    <x v="41"/>
    <n v="576.74"/>
    <m/>
    <m/>
    <n v="0"/>
    <n v="0"/>
    <n v="581.52100000000098"/>
    <n v="15"/>
    <n v="0"/>
    <n v="2.5794425308802219E-2"/>
    <n v="0"/>
    <n v="604"/>
    <n v="200"/>
    <n v="0"/>
    <n v="0.33112582781456956"/>
    <n v="0"/>
    <x v="2"/>
    <n v="0"/>
    <n v="0"/>
    <n v="0"/>
    <e v="#DIV/0!"/>
  </r>
  <r>
    <x v="42"/>
    <n v="1591.98"/>
    <n v="169"/>
    <m/>
    <n v="0.10615711252653928"/>
    <n v="0"/>
    <n v="1795.4"/>
    <n v="174"/>
    <n v="0"/>
    <n v="9.6914336638075083E-2"/>
    <n v="0"/>
    <n v="2212"/>
    <n v="356"/>
    <n v="0"/>
    <n v="0.16094032549728751"/>
    <n v="0"/>
    <x v="2"/>
    <n v="0"/>
    <n v="0"/>
    <n v="0"/>
    <e v="#DIV/0!"/>
  </r>
  <r>
    <x v="43"/>
    <n v="4834.6000000000004"/>
    <n v="273"/>
    <m/>
    <n v="5.6467960120795926E-2"/>
    <n v="0"/>
    <n v="1477"/>
    <n v="18"/>
    <n v="0"/>
    <n v="1.2186865267433988E-2"/>
    <n v="0"/>
    <n v="6459"/>
    <n v="1553"/>
    <n v="0"/>
    <n v="0.24043969654745317"/>
    <n v="0"/>
    <x v="2"/>
    <n v="0"/>
    <n v="0"/>
    <n v="0"/>
    <e v="#DIV/0!"/>
  </r>
  <r>
    <x v="44"/>
    <n v="22189.58"/>
    <n v="234"/>
    <m/>
    <n v="1.054549027065857E-2"/>
    <n v="0"/>
    <n v="22208.6"/>
    <n v="229"/>
    <n v="0"/>
    <n v="1.0311320839674721E-2"/>
    <n v="0"/>
    <n v="33531.74"/>
    <n v="9709"/>
    <n v="0"/>
    <n v="0.28954656095985476"/>
    <n v="0"/>
    <x v="2"/>
    <n v="0"/>
    <n v="0"/>
    <n v="0"/>
    <e v="#DIV/0!"/>
  </r>
  <r>
    <x v="45"/>
    <n v="8762.9"/>
    <n v="1272"/>
    <m/>
    <n v="0.14515742505334991"/>
    <n v="0"/>
    <n v="7747.7049999999999"/>
    <n v="252"/>
    <n v="0"/>
    <n v="3.2525760854343319E-2"/>
    <n v="0"/>
    <n v="20025"/>
    <n v="2793"/>
    <n v="0"/>
    <n v="0.13947565543071161"/>
    <n v="0"/>
    <x v="2"/>
    <n v="0"/>
    <n v="0"/>
    <n v="0"/>
    <e v="#DIV/0!"/>
  </r>
  <r>
    <x v="46"/>
    <n v="1966.69"/>
    <m/>
    <m/>
    <n v="0"/>
    <n v="0"/>
    <n v="2317"/>
    <n v="98"/>
    <n v="0"/>
    <n v="4.2296072507552872E-2"/>
    <n v="0"/>
    <n v="1878"/>
    <n v="160"/>
    <n v="0"/>
    <n v="8.5197018104366348E-2"/>
    <n v="0"/>
    <x v="2"/>
    <n v="0"/>
    <n v="0"/>
    <n v="0"/>
    <e v="#DIV/0!"/>
  </r>
  <r>
    <x v="47"/>
    <n v="31152.99"/>
    <n v="1116"/>
    <m/>
    <n v="3.5823206697013672E-2"/>
    <n v="0"/>
    <n v="41497.73403"/>
    <n v="10805"/>
    <n v="0"/>
    <n v="0.26037566273350565"/>
    <n v="0"/>
    <n v="58161.19"/>
    <n v="17170"/>
    <n v="0"/>
    <n v="0.29521404221612385"/>
    <n v="0"/>
    <x v="2"/>
    <n v="0"/>
    <n v="0"/>
    <n v="0"/>
    <e v="#DIV/0!"/>
  </r>
  <r>
    <x v="48"/>
    <n v="799.71"/>
    <n v="135"/>
    <m/>
    <n v="0.16881119405784595"/>
    <n v="0"/>
    <n v="1288.0835"/>
    <n v="142"/>
    <n v="0"/>
    <n v="0.11024130035048194"/>
    <n v="0"/>
    <n v="1243.942"/>
    <n v="149"/>
    <n v="0"/>
    <n v="0.11978050423572803"/>
    <n v="0"/>
    <x v="2"/>
    <n v="0"/>
    <n v="0"/>
    <n v="0"/>
    <e v="#DIV/0!"/>
  </r>
  <r>
    <x v="49"/>
    <n v="18961.240000000002"/>
    <n v="2553"/>
    <m/>
    <n v="0.13464309296227461"/>
    <n v="0"/>
    <n v="19779.474999999999"/>
    <n v="140"/>
    <n v="0"/>
    <n v="7.0780442858063728E-3"/>
    <n v="0"/>
    <n v="26442.2"/>
    <n v="910"/>
    <n v="0"/>
    <n v="3.4414685616174147E-2"/>
    <n v="0"/>
    <x v="2"/>
    <n v="0"/>
    <n v="0"/>
    <n v="0"/>
    <e v="#DIV/0!"/>
  </r>
  <r>
    <x v="50"/>
    <n v="40503"/>
    <n v="1370"/>
    <m/>
    <n v="3.3824654963829838E-2"/>
    <n v="0"/>
    <n v="35108.910000000003"/>
    <n v="1694"/>
    <n v="0"/>
    <n v="4.8249860220667629E-2"/>
    <n v="0"/>
    <n v="40540.769999999997"/>
    <n v="5556"/>
    <n v="0"/>
    <n v="0.13704722431271041"/>
    <n v="0"/>
    <x v="2"/>
    <n v="0"/>
    <n v="0"/>
    <n v="0"/>
    <e v="#DIV/0!"/>
  </r>
  <r>
    <x v="51"/>
    <n v="89335.1"/>
    <n v="10324"/>
    <m/>
    <n v="0.11556487875426344"/>
    <n v="0"/>
    <n v="88973.89"/>
    <n v="11892"/>
    <n v="0"/>
    <n v="0.13365718864264561"/>
    <n v="0"/>
    <n v="94397.46"/>
    <n v="25291"/>
    <n v="0"/>
    <n v="0.26792034446689561"/>
    <n v="0"/>
    <x v="2"/>
    <n v="0"/>
    <n v="0"/>
    <n v="0"/>
    <e v="#DIV/0!"/>
  </r>
  <r>
    <x v="52"/>
    <n v="865.29"/>
    <n v="38"/>
    <m/>
    <n v="4.3915912584220319E-2"/>
    <n v="0"/>
    <n v="1040.9517000000001"/>
    <n v="39"/>
    <n v="0"/>
    <n v="3.7465715268057101E-2"/>
    <n v="0"/>
    <n v="818.52909999999997"/>
    <n v="0"/>
    <n v="0"/>
    <n v="0"/>
    <n v="0"/>
    <x v="2"/>
    <n v="0"/>
    <n v="0"/>
    <n v="0"/>
    <e v="#DIV/0!"/>
  </r>
  <r>
    <x v="53"/>
    <n v="1185.9000000000001"/>
    <m/>
    <m/>
    <n v="0"/>
    <n v="0"/>
    <n v="4125.7833000000001"/>
    <n v="42"/>
    <n v="0"/>
    <n v="1.0179885114179409E-2"/>
    <n v="0"/>
    <n v="4103.8545999999997"/>
    <n v="924"/>
    <n v="0"/>
    <n v="0.22515417578390814"/>
    <n v="0"/>
    <x v="2"/>
    <n v="0"/>
    <n v="0"/>
    <n v="0"/>
    <e v="#DIV/0!"/>
  </r>
  <r>
    <x v="54"/>
    <n v="314.10000000000002"/>
    <n v="80"/>
    <m/>
    <n v="0.25469595670168732"/>
    <n v="0"/>
    <n v="365.91"/>
    <n v="54"/>
    <n v="0"/>
    <n v="0.14757727309994259"/>
    <n v="0"/>
    <n v="142.321"/>
    <n v="72"/>
    <n v="0"/>
    <n v="0.50589863758686349"/>
    <n v="0"/>
    <x v="2"/>
    <n v="0"/>
    <n v="0"/>
    <n v="0"/>
    <e v="#DIV/0!"/>
  </r>
  <r>
    <x v="55"/>
    <n v="4798.4799999999996"/>
    <n v="304"/>
    <m/>
    <n v="6.3353395241826579E-2"/>
    <n v="0"/>
    <n v="4826.9399999999996"/>
    <n v="235"/>
    <n v="0"/>
    <n v="4.8685088275387721E-2"/>
    <n v="0"/>
    <n v="5978.018"/>
    <n v="933"/>
    <n v="0"/>
    <n v="0.15607179503306948"/>
    <n v="0"/>
    <x v="2"/>
    <n v="0"/>
    <n v="0"/>
    <n v="0"/>
    <e v="#DIV/0!"/>
  </r>
  <r>
    <x v="56"/>
    <n v="2005.1"/>
    <n v="69"/>
    <m/>
    <n v="3.44122487656476E-2"/>
    <n v="0"/>
    <n v="1256.3579999999999"/>
    <n v="114"/>
    <n v="0"/>
    <n v="9.0738467857091692E-2"/>
    <n v="0"/>
    <n v="2092.87"/>
    <n v="523"/>
    <n v="0"/>
    <n v="0.2498960757237669"/>
    <n v="0"/>
    <x v="2"/>
    <n v="0"/>
    <n v="0"/>
    <n v="0"/>
    <e v="#DIV/0!"/>
  </r>
  <r>
    <x v="57"/>
    <n v="1372.7"/>
    <n v="98"/>
    <m/>
    <n v="7.1392146863844971E-2"/>
    <n v="0"/>
    <n v="1399.5630000000001"/>
    <n v="98"/>
    <n v="0"/>
    <n v="7.0021856822451004E-2"/>
    <n v="0"/>
    <n v="1736.855"/>
    <n v="534"/>
    <n v="0"/>
    <n v="0.30745226285441213"/>
    <n v="0"/>
    <x v="2"/>
    <n v="0"/>
    <n v="0"/>
    <n v="0"/>
    <e v="#DIV/0!"/>
  </r>
  <r>
    <x v="58"/>
    <n v="2252.17"/>
    <n v="335"/>
    <m/>
    <n v="0.14874543218318331"/>
    <n v="0"/>
    <n v="3122.04"/>
    <n v="109"/>
    <n v="0"/>
    <n v="3.4913069659581554E-2"/>
    <n v="0"/>
    <n v="3208.009"/>
    <n v="577"/>
    <n v="0"/>
    <n v="0.17986233829144493"/>
    <n v="0"/>
    <x v="2"/>
    <n v="0"/>
    <n v="0"/>
    <n v="0"/>
    <e v="#DIV/0!"/>
  </r>
  <r>
    <x v="59"/>
    <n v="821"/>
    <n v="36"/>
    <m/>
    <n v="4.38489646772229E-2"/>
    <n v="0"/>
    <n v="513"/>
    <n v="20"/>
    <n v="0"/>
    <n v="3.8986354775828458E-2"/>
    <n v="0"/>
    <n v="967"/>
    <n v="362"/>
    <n v="0"/>
    <n v="0.37435367114788004"/>
    <n v="0"/>
    <x v="2"/>
    <n v="0"/>
    <n v="0"/>
    <n v="0"/>
    <e v="#DIV/0!"/>
  </r>
  <r>
    <x v="60"/>
    <n v="1047.74"/>
    <n v="397"/>
    <m/>
    <n v="0.37891079848053905"/>
    <n v="0"/>
    <n v="1038.7929999999999"/>
    <n v="820"/>
    <n v="0"/>
    <n v="0.78937767197122055"/>
    <n v="0"/>
    <n v="1487.41"/>
    <n v="773"/>
    <n v="0"/>
    <n v="0.51969530929602459"/>
    <n v="0"/>
    <x v="2"/>
    <n v="0"/>
    <n v="0"/>
    <n v="0"/>
    <e v="#DIV/0!"/>
  </r>
  <r>
    <x v="61"/>
    <n v="7828"/>
    <m/>
    <m/>
    <n v="0"/>
    <n v="0"/>
    <n v="7280"/>
    <n v="73"/>
    <n v="0"/>
    <n v="1.0027472527472528E-2"/>
    <n v="0"/>
    <n v="7945"/>
    <n v="1654"/>
    <n v="0"/>
    <n v="0.20818124606670863"/>
    <n v="0"/>
    <x v="2"/>
    <n v="0"/>
    <n v="0"/>
    <n v="0"/>
    <e v="#DIV/0!"/>
  </r>
  <r>
    <x v="62"/>
    <n v="3705"/>
    <n v="1050"/>
    <m/>
    <n v="0.2834008097165992"/>
    <n v="0"/>
    <n v="5163"/>
    <n v="281"/>
    <n v="0"/>
    <n v="5.4425721479759832E-2"/>
    <n v="0"/>
    <n v="6897"/>
    <n v="1091"/>
    <n v="0"/>
    <n v="0.15818471799333042"/>
    <n v="0"/>
    <x v="2"/>
    <n v="0"/>
    <n v="0"/>
    <n v="0"/>
    <e v="#DIV/0!"/>
  </r>
  <r>
    <x v="63"/>
    <n v="26884"/>
    <n v="3387"/>
    <m/>
    <n v="0.12598571641124834"/>
    <n v="0"/>
    <n v="27442"/>
    <n v="3429"/>
    <n v="0"/>
    <n v="0.12495444938415567"/>
    <n v="0"/>
    <n v="29407"/>
    <n v="7661"/>
    <n v="0"/>
    <n v="0.26051620362498723"/>
    <n v="0"/>
    <x v="2"/>
    <n v="0"/>
    <n v="0"/>
    <n v="0"/>
    <e v="#DIV/0!"/>
  </r>
  <r>
    <x v="64"/>
    <n v="1437.14"/>
    <n v="18"/>
    <m/>
    <n v="1.2524875794981698E-2"/>
    <n v="0"/>
    <n v="1902.7370000000001"/>
    <n v="0"/>
    <n v="0"/>
    <n v="0"/>
    <n v="0"/>
    <n v="2137.8159999999998"/>
    <n v="162"/>
    <n v="0"/>
    <n v="7.5778270908254036E-2"/>
    <n v="0"/>
    <x v="2"/>
    <n v="0"/>
    <n v="0"/>
    <n v="0"/>
    <e v="#DIV/0!"/>
  </r>
  <r>
    <x v="65"/>
    <n v="21362"/>
    <n v="2504"/>
    <m/>
    <n v="0.11721748899915738"/>
    <n v="0"/>
    <n v="48764"/>
    <n v="3303"/>
    <n v="0"/>
    <n v="6.7734394225248129E-2"/>
    <n v="0"/>
    <n v="28158"/>
    <n v="6088"/>
    <n v="0"/>
    <n v="0.21620853753817743"/>
    <n v="0"/>
    <x v="2"/>
    <n v="0"/>
    <n v="0"/>
    <n v="0"/>
    <e v="#DIV/0!"/>
  </r>
  <r>
    <x v="66"/>
    <n v="135210"/>
    <n v="1699"/>
    <m/>
    <n v="1.2565638636195548E-2"/>
    <n v="0"/>
    <n v="142360"/>
    <n v="1721"/>
    <n v="0"/>
    <n v="1.2089069963472886E-2"/>
    <n v="0"/>
    <n v="142887"/>
    <n v="38201"/>
    <n v="0"/>
    <n v="0.26735112361516444"/>
    <n v="0"/>
    <x v="2"/>
    <n v="0"/>
    <n v="0"/>
    <n v="0"/>
    <e v="#DIV/0!"/>
  </r>
  <r>
    <x v="67"/>
    <n v="31052"/>
    <n v="5007"/>
    <m/>
    <n v="0.16124565245394823"/>
    <n v="0"/>
    <n v="30778"/>
    <n v="4153"/>
    <n v="0"/>
    <n v="0.13493404379751769"/>
    <n v="0"/>
    <n v="34910"/>
    <n v="10006"/>
    <n v="3"/>
    <n v="0.28662274419936978"/>
    <n v="8.5935262102549418E-5"/>
    <x v="2"/>
    <n v="0"/>
    <n v="0"/>
    <n v="8.5935262102549418E-5"/>
    <e v="#DIV/0!"/>
  </r>
  <r>
    <x v="68"/>
    <n v="114311"/>
    <n v="17410"/>
    <n v="132"/>
    <n v="0.15230380278363412"/>
    <n v="1.1547445127765481E-3"/>
    <n v="97560.320000000007"/>
    <n v="12973"/>
    <n v="0"/>
    <n v="0.1329741435862449"/>
    <n v="0"/>
    <n v="116643.42"/>
    <n v="37164"/>
    <n v="9109"/>
    <n v="0.31861205715676033"/>
    <n v="7.8092703386097556E-2"/>
    <x v="0"/>
    <n v="1.1547445127765481E-3"/>
    <n v="0"/>
    <n v="7.8092703386097556E-2"/>
    <n v="135.2553790419424"/>
  </r>
  <r>
    <x v="69"/>
    <n v="31596.16"/>
    <n v="2957"/>
    <m/>
    <n v="9.3587322003686524E-2"/>
    <n v="0"/>
    <n v="33269.131000000001"/>
    <n v="2701.5329999999999"/>
    <n v="-148"/>
    <n v="8.1202391490177481E-2"/>
    <n v="-4.4485682538567056E-3"/>
    <n v="35189.30575"/>
    <n v="11357"/>
    <n v="-5050"/>
    <n v="0.32274009838912493"/>
    <n v="-0.14350950927754522"/>
    <x v="0"/>
    <n v="0"/>
    <n v="4.4485682538567056E-3"/>
    <n v="0.14350950927754522"/>
    <n v="64.519414377031993"/>
  </r>
  <r>
    <x v="70"/>
    <n v="47744"/>
    <n v="15804"/>
    <m/>
    <n v="0.33101541554959785"/>
    <n v="0"/>
    <n v="52758"/>
    <n v="17076"/>
    <n v="112"/>
    <n v="0.32366655293983848"/>
    <n v="2.122900792296903E-3"/>
    <n v="48190"/>
    <n v="19489"/>
    <n v="2117"/>
    <n v="0.40442000415023865"/>
    <n v="4.3930275990869475E-2"/>
    <x v="1"/>
    <n v="0"/>
    <n v="2.122900792296903E-3"/>
    <n v="4.3930275990869475E-2"/>
    <n v="41.387026798683777"/>
  </r>
  <r>
    <x v="71"/>
    <n v="1036.26"/>
    <m/>
    <m/>
    <n v="0"/>
    <n v="0"/>
    <n v="907.19"/>
    <n v="285"/>
    <n v="5"/>
    <n v="0.314156902082254"/>
    <n v="5.5115245979342805E-3"/>
    <n v="561"/>
    <n v="319"/>
    <n v="63"/>
    <n v="0.56862745098039214"/>
    <n v="0.11229946524064172"/>
    <x v="1"/>
    <n v="0"/>
    <n v="5.5115245979342805E-3"/>
    <n v="0.11229946524064172"/>
    <n v="40.750780748663104"/>
  </r>
  <r>
    <x v="72"/>
    <n v="99692"/>
    <n v="4185"/>
    <n v="569"/>
    <n v="4.1979296232395782E-2"/>
    <n v="5.7075793443806923E-3"/>
    <n v="109235"/>
    <n v="8818"/>
    <n v="-673"/>
    <n v="8.0725042339909375E-2"/>
    <n v="-6.1610289742298711E-3"/>
    <n v="111318"/>
    <n v="29783"/>
    <n v="8161"/>
    <n v="0.26754882408954528"/>
    <n v="7.3312492139636004E-2"/>
    <x v="3"/>
    <n v="5.7075793443806923E-3"/>
    <n v="6.1610289742298711E-3"/>
    <n v="7.3312492139636004E-2"/>
    <n v="12.354016607773364"/>
  </r>
  <r>
    <x v="73"/>
    <n v="1910.72"/>
    <n v="370"/>
    <n v="-40"/>
    <n v="0.19364428069000167"/>
    <n v="-2.0934516831351533E-2"/>
    <n v="2001.5"/>
    <n v="409"/>
    <n v="0"/>
    <n v="0.20434673994504121"/>
    <n v="0"/>
    <n v="2154.31"/>
    <n v="651"/>
    <n v="-264"/>
    <n v="0.30218492231851496"/>
    <n v="-0.12254503762225492"/>
    <x v="0"/>
    <n v="2.0934516831351533E-2"/>
    <n v="0"/>
    <n v="0.12254503762225492"/>
    <n v="11.707462714279746"/>
  </r>
  <r>
    <x v="74"/>
    <n v="6713"/>
    <m/>
    <m/>
    <n v="0"/>
    <n v="0"/>
    <n v="6603"/>
    <n v="130"/>
    <n v="-94"/>
    <n v="1.9688020596698469E-2"/>
    <n v="-1.4235953354535816E-2"/>
    <n v="8177"/>
    <n v="1374"/>
    <n v="-606"/>
    <n v="0.1680322856793445"/>
    <n v="-7.4110309404427047E-2"/>
    <x v="0"/>
    <n v="0"/>
    <n v="1.4235953354535816E-2"/>
    <n v="7.4110309404427047E-2"/>
    <n v="10.411710063775145"/>
  </r>
  <r>
    <x v="75"/>
    <n v="610091"/>
    <n v="12115"/>
    <n v="1719"/>
    <n v="1.9857693360498679E-2"/>
    <n v="2.817612454535471E-3"/>
    <n v="715312"/>
    <n v="95012"/>
    <n v="-7144"/>
    <n v="0.13282595566689781"/>
    <n v="-9.9872503187420306E-3"/>
    <n v="729373"/>
    <n v="262814"/>
    <n v="44248"/>
    <n v="0.36032866585409662"/>
    <n v="6.0665804739138962E-2"/>
    <x v="3"/>
    <n v="2.817612454535471E-3"/>
    <n v="9.9872503187420306E-3"/>
    <n v="6.0665804739138962E-2"/>
    <n v="9.4754322343449982"/>
  </r>
  <r>
    <x v="76"/>
    <n v="4330"/>
    <m/>
    <m/>
    <n v="0"/>
    <n v="0"/>
    <n v="3825.86"/>
    <n v="1588"/>
    <n v="3303"/>
    <n v="0.41507007574767502"/>
    <n v="0.86333530238952805"/>
    <n v="-896.33900000000006"/>
    <n v="790"/>
    <n v="3651"/>
    <n v="-0.88136296646692824"/>
    <n v="-4.0732356842667778"/>
    <x v="1"/>
    <n v="0"/>
    <n v="0.86333530238952805"/>
    <n v="4.0732356842667778"/>
    <n v="9.4360457008833762"/>
  </r>
  <r>
    <x v="77"/>
    <n v="16526.54"/>
    <n v="421"/>
    <m/>
    <n v="2.5474176687921367E-2"/>
    <n v="0"/>
    <n v="18460.429270000001"/>
    <n v="1258"/>
    <n v="735"/>
    <n v="6.8145760946327114E-2"/>
    <n v="3.9814892126828642E-2"/>
    <n v="79982"/>
    <n v="13718"/>
    <n v="-14151"/>
    <n v="0.17151359055787552"/>
    <n v="-0.176927308644445"/>
    <x v="0"/>
    <n v="0"/>
    <n v="3.9814892126828642E-2"/>
    <n v="0.176927308644445"/>
    <n v="8.8874940603054053"/>
  </r>
  <r>
    <x v="78"/>
    <n v="1085.25"/>
    <n v="298"/>
    <n v="-46"/>
    <n v="0.27459110803962222"/>
    <n v="-4.2386546878599399E-2"/>
    <n v="1446"/>
    <n v="261"/>
    <n v="0"/>
    <n v="0.18049792531120332"/>
    <n v="0"/>
    <n v="4124"/>
    <n v="303"/>
    <n v="770"/>
    <n v="7.3472356935014554E-2"/>
    <n v="0.18671193016488846"/>
    <x v="3"/>
    <n v="4.2386546878599399E-2"/>
    <n v="0"/>
    <n v="0.18671193016488846"/>
    <n v="8.8099618352802267"/>
  </r>
  <r>
    <x v="79"/>
    <n v="14447"/>
    <n v="475"/>
    <n v="13"/>
    <n v="3.2878798366442863E-2"/>
    <n v="8.9984079739738353E-4"/>
    <n v="12193"/>
    <n v="139"/>
    <n v="-309"/>
    <n v="1.1399983597145903E-2"/>
    <n v="-2.5342409579266794E-2"/>
    <n v="19241"/>
    <n v="4532"/>
    <n v="-2129"/>
    <n v="0.23553869341510317"/>
    <n v="-0.11064913466036069"/>
    <x v="0"/>
    <n v="8.9984079739738353E-4"/>
    <n v="2.5342409579266794E-2"/>
    <n v="0.11064913466036069"/>
    <n v="8.4328998521220591"/>
  </r>
  <r>
    <x v="80"/>
    <n v="45994.79"/>
    <n v="17031"/>
    <n v="9158"/>
    <n v="0.37028106879061734"/>
    <n v="0.19910950783773554"/>
    <n v="46769.73"/>
    <n v="6524"/>
    <n v="0"/>
    <n v="0.13949193206802776"/>
    <n v="0"/>
    <n v="46436.800000000003"/>
    <n v="16704"/>
    <n v="-26491"/>
    <n v="0.35971470902387759"/>
    <n v="-0.57047427902008752"/>
    <x v="0"/>
    <n v="0.19910950783773554"/>
    <n v="0"/>
    <n v="0.57047427902008752"/>
    <n v="5.7302565328522235"/>
  </r>
  <r>
    <x v="81"/>
    <n v="33941.199999999997"/>
    <n v="3474"/>
    <n v="-2391"/>
    <n v="0.10235348190399869"/>
    <n v="-7.0445358443425699E-2"/>
    <n v="31801.295999999998"/>
    <n v="2972"/>
    <n v="830"/>
    <n v="9.3455310752115259E-2"/>
    <n v="2.60995652504225E-2"/>
    <n v="36528.533000000003"/>
    <n v="15612"/>
    <n v="8949"/>
    <n v="0.42739192400636505"/>
    <n v="0.24498656981379457"/>
    <x v="3"/>
    <n v="7.0445358443425699E-2"/>
    <n v="2.60995652504225E-2"/>
    <n v="0.24498656981379457"/>
    <n v="5.0750792572101853"/>
  </r>
  <r>
    <x v="82"/>
    <n v="2243"/>
    <n v="253"/>
    <n v="-194"/>
    <n v="0.11279536335265269"/>
    <n v="-8.6491306286223812E-2"/>
    <n v="1754.08"/>
    <n v="286"/>
    <n v="94"/>
    <n v="0.16304843564717689"/>
    <n v="5.3589345981939256E-2"/>
    <n v="1947.09"/>
    <n v="366"/>
    <n v="673"/>
    <n v="0.18797282097899945"/>
    <n v="0.34564401234663011"/>
    <x v="3"/>
    <n v="8.6491306286223812E-2"/>
    <n v="5.3589345981939256E-2"/>
    <n v="0.34564401234663011"/>
    <n v="4.9349286536008883"/>
  </r>
  <r>
    <x v="83"/>
    <n v="8548.7800000000007"/>
    <n v="977"/>
    <n v="-38"/>
    <n v="0.11428531322598078"/>
    <n v="-4.4450787129859462E-3"/>
    <n v="8787.1229999999996"/>
    <n v="1132"/>
    <n v="1"/>
    <n v="0.12882487248670585"/>
    <n v="1.1380289088931611E-4"/>
    <n v="9387.1779999999999"/>
    <n v="2599"/>
    <n v="105"/>
    <n v="0.27686702009911818"/>
    <n v="1.1185470223319512E-2"/>
    <x v="1"/>
    <n v="4.4450787129859462E-3"/>
    <n v="1.1380289088931611E-4"/>
    <n v="1.1185470223319512E-2"/>
    <n v="4.9071115221818173"/>
  </r>
  <r>
    <x v="84"/>
    <n v="10396.049999999999"/>
    <n v="3475"/>
    <n v="-143"/>
    <n v="0.33426157050033428"/>
    <n v="-1.3755224340013757E-2"/>
    <n v="7072"/>
    <n v="191"/>
    <n v="0"/>
    <n v="2.70079185520362E-2"/>
    <n v="0"/>
    <n v="6967"/>
    <n v="1016"/>
    <n v="-230"/>
    <n v="0.14583034304578729"/>
    <n v="-3.3012774508396729E-2"/>
    <x v="1"/>
    <n v="1.3755224340013757E-2"/>
    <n v="0"/>
    <n v="3.3012774508396729E-2"/>
    <n v="4.8000343276645845"/>
  </r>
  <r>
    <x v="85"/>
    <n v="4601"/>
    <m/>
    <n v="-198"/>
    <n v="0"/>
    <n v="-4.3034123016735495E-2"/>
    <n v="5075"/>
    <n v="666"/>
    <n v="0"/>
    <n v="0.13123152709359606"/>
    <n v="0"/>
    <n v="6902.116"/>
    <n v="598"/>
    <n v="-659"/>
    <n v="8.6640097036908684E-2"/>
    <n v="-9.5477966467095013E-2"/>
    <x v="1"/>
    <n v="4.3034123016735495E-2"/>
    <n v="0"/>
    <n v="9.5477966467095013E-2"/>
    <n v="4.4373143809606477"/>
  </r>
  <r>
    <x v="86"/>
    <n v="2685"/>
    <n v="323"/>
    <n v="208"/>
    <n v="0.12029795158286778"/>
    <n v="7.7467411545623838E-2"/>
    <n v="2137"/>
    <n v="353"/>
    <n v="306"/>
    <n v="0.16518483855872718"/>
    <n v="0.14319138979878335"/>
    <n v="2965"/>
    <n v="2643"/>
    <n v="1324"/>
    <n v="0.89139966273187188"/>
    <n v="0.44654300168634065"/>
    <x v="3"/>
    <n v="7.7467411545623838E-2"/>
    <n v="0.14319138979878335"/>
    <n v="0.44654300168634065"/>
    <n v="4.0473617998982094"/>
  </r>
  <r>
    <x v="87"/>
    <n v="353198.94"/>
    <n v="24758"/>
    <n v="-361"/>
    <n v="7.0096473109460627E-2"/>
    <n v="-1.0220868726276472E-3"/>
    <n v="380948.48200000002"/>
    <n v="25172"/>
    <n v="-4353"/>
    <n v="6.607717628337996E-2"/>
    <n v="-1.142674194984717E-2"/>
    <n v="399557"/>
    <n v="98613"/>
    <n v="-8914"/>
    <n v="0.24680583746499249"/>
    <n v="-2.2309708001611785E-2"/>
    <x v="1"/>
    <n v="1.0220868726276472E-3"/>
    <n v="1.142674194984717E-2"/>
    <n v="2.2309708001611785E-2"/>
    <n v="3.5842260054752093"/>
  </r>
  <r>
    <x v="88"/>
    <n v="79670"/>
    <n v="13922"/>
    <n v="-11334"/>
    <n v="0.17474582653445461"/>
    <n v="-0.14226183004895193"/>
    <n v="79715"/>
    <n v="77372"/>
    <n v="35122"/>
    <n v="0.97060779025277555"/>
    <n v="0.44059461832779279"/>
    <n v="68606"/>
    <n v="94768"/>
    <n v="70656"/>
    <n v="1.3813369093082237"/>
    <n v="1.0298807684459086"/>
    <x v="3"/>
    <n v="0.14226183004895193"/>
    <n v="0.44059461832779279"/>
    <n v="1.0298807684459086"/>
    <n v="3.5339088082979155"/>
  </r>
  <r>
    <x v="89"/>
    <n v="10333.25"/>
    <n v="1141"/>
    <m/>
    <n v="0.11042024532455907"/>
    <n v="0"/>
    <n v="11267.91"/>
    <n v="191"/>
    <n v="1370"/>
    <n v="1.6950792116727946E-2"/>
    <n v="0.12158421570637323"/>
    <n v="13217.55265"/>
    <n v="2758"/>
    <n v="-2802"/>
    <n v="0.2086619265329728"/>
    <n v="-0.21199083326518847"/>
    <x v="0"/>
    <n v="0"/>
    <n v="0.12158421570637323"/>
    <n v="0.21199083326518847"/>
    <n v="3.4871439854848902"/>
  </r>
  <r>
    <x v="90"/>
    <n v="7570"/>
    <n v="409"/>
    <n v="-1068"/>
    <n v="5.4029062087186261E-2"/>
    <n v="-0.14108322324966974"/>
    <n v="7623"/>
    <n v="464"/>
    <n v="-46"/>
    <n v="6.0868424504788139E-2"/>
    <n v="-6.0343696707333069E-3"/>
    <n v="11229"/>
    <n v="1660"/>
    <n v="-2520"/>
    <n v="0.14783150770326833"/>
    <n v="-0.22441891530857599"/>
    <x v="0"/>
    <n v="0.14108322324966974"/>
    <n v="6.0343696707333069E-3"/>
    <n v="0.22441891530857599"/>
    <n v="3.0508780201426524"/>
  </r>
  <r>
    <x v="91"/>
    <n v="2465.5100000000002"/>
    <n v="16"/>
    <m/>
    <n v="6.4895295496672084E-3"/>
    <n v="0"/>
    <n v="2707.8290999999999"/>
    <n v="122"/>
    <n v="-270"/>
    <n v="4.505454203147459E-2"/>
    <n v="-9.9710871709001142E-2"/>
    <n v="2622.0160000000001"/>
    <n v="502"/>
    <n v="-314"/>
    <n v="0.19145573482389122"/>
    <n v="-0.11975518074641801"/>
    <x v="1"/>
    <n v="0"/>
    <n v="9.9710871709001142E-2"/>
    <n v="0.11975518074641801"/>
    <n v="2.4020486170437807"/>
  </r>
  <r>
    <x v="92"/>
    <n v="9329"/>
    <n v="514"/>
    <m/>
    <n v="5.5097009325758388E-2"/>
    <n v="0"/>
    <n v="7113"/>
    <n v="679"/>
    <n v="234"/>
    <n v="9.5459018698158302E-2"/>
    <n v="3.289751159848165E-2"/>
    <n v="11616.944649999999"/>
    <n v="2812"/>
    <n v="-427"/>
    <n v="0.24206020470279163"/>
    <n v="-3.675665270558038E-2"/>
    <x v="1"/>
    <n v="0"/>
    <n v="3.289751159848165E-2"/>
    <n v="3.675665270558038E-2"/>
    <n v="2.2346159888443871"/>
  </r>
  <r>
    <x v="93"/>
    <n v="362505"/>
    <n v="38880"/>
    <n v="-5640"/>
    <n v="0.10725369305250962"/>
    <n v="-1.555840609095047E-2"/>
    <n v="384046.91"/>
    <n v="39172.199999999997"/>
    <n v="-46316"/>
    <n v="0.10199847721727535"/>
    <n v="-0.12059985067969953"/>
    <n v="376323.25"/>
    <n v="104971"/>
    <n v="-52651"/>
    <n v="0.27893838608164656"/>
    <n v="-0.13990897453186854"/>
    <x v="1"/>
    <n v="1.555840609095047E-2"/>
    <n v="0.12059985067969953"/>
    <n v="0.13990897453186854"/>
    <n v="2.0550935044289882"/>
  </r>
  <r>
    <x v="94"/>
    <n v="24571.86"/>
    <n v="377"/>
    <n v="-96"/>
    <n v="1.5342753865600732E-2"/>
    <n v="-3.9069081461476666E-3"/>
    <n v="25235.77"/>
    <n v="344"/>
    <n v="52"/>
    <n v="1.3631444572525428E-2"/>
    <n v="2.0605672028236109E-3"/>
    <n v="25632.2"/>
    <n v="3374"/>
    <n v="156"/>
    <n v="0.13163130749604013"/>
    <n v="6.0860948338418083E-3"/>
    <x v="1"/>
    <n v="3.9069081461476666E-3"/>
    <n v="2.0605672028236109E-3"/>
    <n v="6.0860948338418083E-3"/>
    <n v="2.0397553330123031"/>
  </r>
  <r>
    <x v="95"/>
    <n v="167701"/>
    <n v="15013"/>
    <n v="-16291"/>
    <n v="8.9522423837663456E-2"/>
    <n v="-9.7143129736853087E-2"/>
    <n v="165961"/>
    <n v="2608"/>
    <n v="-27676"/>
    <n v="1.571453534264074E-2"/>
    <n v="-0.16676207060694984"/>
    <n v="175363.44349999999"/>
    <n v="29023"/>
    <n v="-46380"/>
    <n v="0.1655019964294896"/>
    <n v="-0.26447929553801219"/>
    <x v="0"/>
    <n v="9.7143129736853087E-2"/>
    <n v="0.16676207060694984"/>
    <n v="0.26447929553801219"/>
    <n v="2.0043507683324266"/>
  </r>
  <r>
    <x v="96"/>
    <n v="64584"/>
    <n v="5409"/>
    <m/>
    <n v="8.3751393534002225E-2"/>
    <n v="0"/>
    <n v="55495.882599999997"/>
    <n v="2597"/>
    <n v="-372"/>
    <n v="4.6796264485394458E-2"/>
    <n v="-6.7031999955975115E-3"/>
    <n v="66157"/>
    <n v="19131"/>
    <n v="-439"/>
    <n v="0.28917574859803197"/>
    <n v="-6.6357301570506523E-3"/>
    <x v="1"/>
    <n v="0"/>
    <n v="6.7031999955975115E-3"/>
    <n v="6.6357301570506523E-3"/>
    <n v="1.9798693643062502"/>
  </r>
  <r>
    <x v="97"/>
    <n v="107150.17"/>
    <n v="10142"/>
    <n v="-3682"/>
    <n v="9.4652206338076736E-2"/>
    <n v="-3.4362987944862804E-2"/>
    <n v="111577.67"/>
    <n v="13548"/>
    <n v="-1844"/>
    <n v="0.12142214477144038"/>
    <n v="-1.6526604292776501E-2"/>
    <n v="117132.3086"/>
    <n v="33784"/>
    <n v="-5859"/>
    <n v="0.28842597233672213"/>
    <n v="-5.0020357918566627E-2"/>
    <x v="1"/>
    <n v="3.4362987944862804E-2"/>
    <n v="1.6526604292776501E-2"/>
    <n v="5.0020357918566627E-2"/>
    <n v="1.9658384246816671"/>
  </r>
  <r>
    <x v="98"/>
    <n v="1728866"/>
    <n v="498663"/>
    <n v="-221671"/>
    <n v="0.28843357437765565"/>
    <n v="-0.12821757151797769"/>
    <n v="1735551.584"/>
    <n v="480963"/>
    <n v="267248"/>
    <n v="0.27712400163382295"/>
    <n v="0.15398447528944204"/>
    <n v="1778928.69"/>
    <n v="598213"/>
    <n v="-486980"/>
    <n v="0.33627711069182881"/>
    <n v="-0.27374902812995838"/>
    <x v="0"/>
    <n v="0.12821757151797769"/>
    <n v="0.15398447528944204"/>
    <n v="0.27374902812995838"/>
    <n v="1.9400924353803157"/>
  </r>
  <r>
    <x v="99"/>
    <n v="3062613.94"/>
    <n v="751470"/>
    <n v="-378"/>
    <n v="0.24536883026138123"/>
    <n v="-1.2342397945201019E-4"/>
    <n v="3048533.5366799999"/>
    <n v="640882"/>
    <n v="-43319"/>
    <n v="0.21022632432574498"/>
    <n v="-1.4209782991981279E-2"/>
    <n v="3074864.4569999999"/>
    <n v="1160554"/>
    <n v="-42191"/>
    <n v="0.37743257181888845"/>
    <n v="-1.3721255226047838E-2"/>
    <x v="1"/>
    <n v="1.2342397945201019E-4"/>
    <n v="1.4209782991981279E-2"/>
    <n v="1.3721255226047838E-2"/>
    <n v="1.914610631576716"/>
  </r>
  <r>
    <x v="100"/>
    <n v="790.77"/>
    <m/>
    <n v="-381"/>
    <n v="0"/>
    <n v="-0.48180886983572974"/>
    <n v="815.23"/>
    <n v="4"/>
    <n v="0"/>
    <n v="4.9065907780626323E-3"/>
    <n v="0"/>
    <n v="1205"/>
    <n v="390"/>
    <n v="545"/>
    <n v="0.32365145228215769"/>
    <n v="0.45228215767634855"/>
    <x v="1"/>
    <n v="0.48180886983572974"/>
    <n v="0"/>
    <n v="0.45228215767634855"/>
    <n v="1.8774339203450192"/>
  </r>
  <r>
    <x v="101"/>
    <n v="16168"/>
    <n v="1570"/>
    <n v="-2895.84"/>
    <n v="9.7105393369619E-2"/>
    <n v="-0.17910935180603663"/>
    <n v="9876"/>
    <n v="1655"/>
    <n v="5239"/>
    <n v="0.16757796678817335"/>
    <n v="0.5304779262859457"/>
    <n v="15617.6381"/>
    <n v="7008"/>
    <n v="-10375"/>
    <n v="0.44872342124511133"/>
    <n v="-0.66431299877540384"/>
    <x v="0"/>
    <n v="0.17910935180603663"/>
    <n v="0.5304779262859457"/>
    <n v="0.66431299877540384"/>
    <n v="1.872392640864935"/>
  </r>
  <r>
    <x v="102"/>
    <n v="9233"/>
    <n v="79"/>
    <n v="-16"/>
    <n v="8.5562655691541218E-3"/>
    <n v="-1.7329145456514675E-3"/>
    <n v="8242.1"/>
    <n v="64"/>
    <n v="192"/>
    <n v="7.7650113441962605E-3"/>
    <n v="2.3295034032588782E-2"/>
    <n v="8698.2450000000008"/>
    <n v="877"/>
    <n v="-192"/>
    <n v="0.10082493652455178"/>
    <n v="-2.2073418258510766E-2"/>
    <x v="1"/>
    <n v="1.7329145456514675E-3"/>
    <n v="2.3295034032588782E-2"/>
    <n v="2.2073418258510766E-2"/>
    <n v="1.763901519096279"/>
  </r>
  <r>
    <x v="103"/>
    <n v="24518"/>
    <n v="5695"/>
    <n v="-149"/>
    <n v="0.23227832612774288"/>
    <n v="-6.0771677950893221E-3"/>
    <n v="25752"/>
    <n v="6029"/>
    <n v="-229"/>
    <n v="0.23411773842808326"/>
    <n v="-8.8925132028580302E-3"/>
    <n v="28015"/>
    <n v="6980"/>
    <n v="-369"/>
    <n v="0.2491522398714974"/>
    <n v="-1.3171515259682314E-2"/>
    <x v="1"/>
    <n v="6.0771677950893221E-3"/>
    <n v="8.8925132028580302E-3"/>
    <n v="1.3171515259682314E-2"/>
    <n v="1.7597589770267512"/>
  </r>
  <r>
    <x v="104"/>
    <n v="78516"/>
    <n v="2184"/>
    <n v="20"/>
    <n v="2.7815986550511998E-2"/>
    <n v="2.5472515156146517E-4"/>
    <n v="76286"/>
    <n v="17273"/>
    <n v="0"/>
    <n v="0.22642424560207638"/>
    <n v="0"/>
    <n v="46078"/>
    <n v="27326"/>
    <n v="10"/>
    <n v="0.59303789226962977"/>
    <n v="2.1702330830331178E-4"/>
    <x v="1"/>
    <n v="2.5472515156146517E-4"/>
    <n v="0"/>
    <n v="2.1702330830331178E-4"/>
    <n v="1.7039802074742829"/>
  </r>
  <r>
    <x v="105"/>
    <n v="9267.17"/>
    <n v="182"/>
    <n v="552"/>
    <n v="1.9639221035116439E-2"/>
    <n v="5.9565109952660844E-2"/>
    <n v="18052"/>
    <n v="571"/>
    <n v="-4816"/>
    <n v="3.1630844227786392E-2"/>
    <n v="-0.26678484378462219"/>
    <n v="19450.259999999998"/>
    <n v="3669"/>
    <n v="-5202"/>
    <n v="0.18863501053456355"/>
    <n v="-0.26745143766715718"/>
    <x v="0"/>
    <n v="5.9565109952660844E-2"/>
    <n v="0.26678484378462219"/>
    <n v="0.26745143766715718"/>
    <n v="1.6390468857394715"/>
  </r>
  <r>
    <x v="106"/>
    <n v="114526"/>
    <n v="5361"/>
    <n v="-664"/>
    <n v="4.681033127848698E-2"/>
    <n v="-5.7978101042558024E-3"/>
    <n v="113820"/>
    <n v="5320"/>
    <n v="-891"/>
    <n v="4.6740467404674045E-2"/>
    <n v="-7.8281497100685295E-3"/>
    <n v="122412"/>
    <n v="30043"/>
    <n v="-1334"/>
    <n v="0.2454252851027677"/>
    <n v="-1.0897624415906937E-2"/>
    <x v="1"/>
    <n v="5.7978101042558024E-3"/>
    <n v="7.8281497100685295E-3"/>
    <n v="1.0897624415906937E-2"/>
    <n v="1.5995386107701237"/>
  </r>
  <r>
    <x v="107"/>
    <n v="5226"/>
    <n v="158"/>
    <n v="-642"/>
    <n v="3.0233448143895905E-2"/>
    <n v="-0.12284730195177956"/>
    <n v="5031"/>
    <n v="138"/>
    <n v="-443"/>
    <n v="2.7429934406678593E-2"/>
    <n v="-8.8054064798250842E-2"/>
    <n v="6356"/>
    <n v="1139"/>
    <n v="-1063"/>
    <n v="0.17920075519194462"/>
    <n v="-0.1672435494021397"/>
    <x v="1"/>
    <n v="0.12284730195177956"/>
    <n v="8.8054064798250842E-2"/>
    <n v="0.1672435494021397"/>
    <n v="1.5859882937635403"/>
  </r>
  <r>
    <x v="108"/>
    <n v="25307.58"/>
    <n v="711"/>
    <n v="-1326.07"/>
    <n v="2.8094349598025571E-2"/>
    <n v="-5.2398135262241581E-2"/>
    <n v="27196.26"/>
    <n v="3406"/>
    <n v="0"/>
    <n v="0.1252378084339538"/>
    <n v="0"/>
    <n v="26680.13"/>
    <n v="6852"/>
    <n v="-1076"/>
    <n v="0.25682033783193708"/>
    <n v="-4.0329638573725089E-2"/>
    <x v="1"/>
    <n v="5.2398135262241581E-2"/>
    <n v="0"/>
    <n v="4.0329638573725089E-2"/>
    <n v="1.5393539625745756"/>
  </r>
  <r>
    <x v="109"/>
    <n v="22546.92"/>
    <n v="2428"/>
    <n v="-673"/>
    <n v="0.10768654876142729"/>
    <n v="-2.984886627530501E-2"/>
    <n v="21959.77"/>
    <n v="2141.79"/>
    <n v="123"/>
    <n v="9.7532442279677792E-2"/>
    <n v="5.6011515603305497E-3"/>
    <n v="22078"/>
    <n v="4229"/>
    <n v="580"/>
    <n v="0.19154814747712656"/>
    <n v="2.627049551589818E-2"/>
    <x v="1"/>
    <n v="2.984886627530501E-2"/>
    <n v="5.6011515603305497E-3"/>
    <n v="2.627049551589818E-2"/>
    <n v="1.4821146571887016"/>
  </r>
  <r>
    <x v="110"/>
    <n v="149500"/>
    <n v="29272"/>
    <n v="10067"/>
    <n v="0.19579933110367892"/>
    <n v="6.7337792642140473E-2"/>
    <n v="155161"/>
    <n v="36013"/>
    <n v="11154.572557154301"/>
    <n v="0.23210085008475068"/>
    <n v="7.1890311077875885E-2"/>
    <n v="148964"/>
    <n v="53950"/>
    <n v="14640"/>
    <n v="0.36216804060041352"/>
    <n v="9.8278778765339275E-2"/>
    <x v="1"/>
    <n v="6.7337792642140473E-2"/>
    <n v="7.1890311077875885E-2"/>
    <n v="9.8278778765339275E-2"/>
    <n v="1.4117663911156186"/>
  </r>
  <r>
    <x v="111"/>
    <n v="13079"/>
    <n v="408"/>
    <n v="469"/>
    <n v="3.1195045492774676E-2"/>
    <n v="3.5859010627723835E-2"/>
    <n v="13436"/>
    <n v="605"/>
    <n v="-447"/>
    <n v="4.5028282226853233E-2"/>
    <n v="-3.326883000893123E-2"/>
    <n v="14275"/>
    <n v="2852"/>
    <n v="-670"/>
    <n v="0.19978984238178635"/>
    <n v="-4.6935201401050786E-2"/>
    <x v="1"/>
    <n v="3.5859010627723835E-2"/>
    <n v="3.326883000893123E-2"/>
    <n v="4.6935201401050786E-2"/>
    <n v="1.3579247078683774"/>
  </r>
  <r>
    <x v="112"/>
    <n v="875405"/>
    <n v="18541"/>
    <n v="-24438"/>
    <n v="2.1179911012617018E-2"/>
    <n v="-2.791622163455772E-2"/>
    <n v="841965"/>
    <n v="16665"/>
    <n v="-79981"/>
    <n v="1.9792984268942295E-2"/>
    <n v="-9.4993259814837902E-2"/>
    <n v="865748.67"/>
    <n v="155156"/>
    <n v="-64708"/>
    <n v="0.1792159842417084"/>
    <n v="-7.4742245922248998E-2"/>
    <x v="1"/>
    <n v="2.791622163455772E-2"/>
    <n v="9.4993259814837902E-2"/>
    <n v="7.4742245922248998E-2"/>
    <n v="1.2162161135310285"/>
  </r>
  <r>
    <x v="113"/>
    <n v="2990.89"/>
    <n v="74"/>
    <n v="-199"/>
    <n v="2.4741799263764297E-2"/>
    <n v="-6.6535379101203995E-2"/>
    <n v="3190"/>
    <n v="82"/>
    <n v="-302"/>
    <n v="2.5705329153605017E-2"/>
    <n v="-9.4670846394984326E-2"/>
    <n v="3373"/>
    <n v="605"/>
    <n v="-327"/>
    <n v="0.1793655499555292"/>
    <n v="-9.6946338571005042E-2"/>
    <x v="1"/>
    <n v="6.6535379101203995E-2"/>
    <n v="9.4670846394984326E-2"/>
    <n v="9.6946338571005042E-2"/>
    <n v="1.2027617205552315"/>
  </r>
  <r>
    <x v="114"/>
    <n v="95714"/>
    <n v="11170"/>
    <n v="-2051"/>
    <n v="0.11670184090101761"/>
    <n v="-2.142842217439455E-2"/>
    <n v="97141"/>
    <n v="9509"/>
    <n v="-2761"/>
    <n v="9.7888636106278501E-2"/>
    <n v="-2.8422602196806705E-2"/>
    <n v="97130"/>
    <n v="23361"/>
    <n v="-2826"/>
    <n v="0.24051271491815093"/>
    <n v="-2.9095027283022754E-2"/>
    <x v="1"/>
    <n v="2.142842217439455E-2"/>
    <n v="2.8422602196806705E-2"/>
    <n v="2.9095027283022754E-2"/>
    <n v="1.1672790138222651"/>
  </r>
  <r>
    <x v="115"/>
    <n v="433.15"/>
    <m/>
    <m/>
    <n v="0"/>
    <n v="0"/>
    <n v="566.69169999999997"/>
    <n v="29"/>
    <n v="-132"/>
    <n v="5.1174209892257114E-2"/>
    <n v="-0.23293088640613582"/>
    <n v="628.43679999999995"/>
    <n v="37"/>
    <n v="-82"/>
    <n v="5.8876246585177705E-2"/>
    <n v="-0.13048249243201546"/>
    <x v="1"/>
    <n v="0"/>
    <n v="0.23293088640613582"/>
    <n v="0.13048249243201546"/>
    <n v="1.1203537190384238"/>
  </r>
  <r>
    <x v="116"/>
    <n v="5988.86"/>
    <n v="388"/>
    <n v="6"/>
    <n v="6.4786954445420333E-2"/>
    <n v="1.0018601202900052E-3"/>
    <n v="6340.1818000000003"/>
    <n v="300"/>
    <n v="-349"/>
    <n v="4.7317255161358304E-2"/>
    <n v="-5.5045740171046825E-2"/>
    <n v="5840.3995400000003"/>
    <n v="867"/>
    <n v="-181"/>
    <n v="0.14844874807999864"/>
    <n v="-3.0991030452687144E-2"/>
    <x v="1"/>
    <n v="1.0018601202900052E-3"/>
    <n v="5.5045740171046825E-2"/>
    <n v="3.0991030452687144E-2"/>
    <n v="1.1058825102803684"/>
  </r>
  <r>
    <x v="117"/>
    <n v="4637.6499999999996"/>
    <n v="346"/>
    <m/>
    <n v="7.4606751264110066E-2"/>
    <n v="0"/>
    <n v="6778.2"/>
    <n v="709"/>
    <n v="-3760"/>
    <n v="0.10460004130890208"/>
    <n v="-0.55471954206131424"/>
    <n v="4362"/>
    <n v="1755"/>
    <n v="-1328"/>
    <n v="0.40233837689133423"/>
    <n v="-0.30444750114626318"/>
    <x v="1"/>
    <n v="0"/>
    <n v="0.55471954206131424"/>
    <n v="0.30444750114626318"/>
    <n v="1.097662793760426"/>
  </r>
  <r>
    <x v="118"/>
    <n v="24932.02"/>
    <n v="2756"/>
    <n v="-279"/>
    <n v="0.11054058195043963"/>
    <n v="-1.1190429014576436E-2"/>
    <n v="26284"/>
    <n v="2833"/>
    <n v="-201"/>
    <n v="0.10778420331760767"/>
    <n v="-7.6472378633389137E-3"/>
    <n v="28786"/>
    <n v="5016"/>
    <n v="-295"/>
    <n v="0.17425137219481693"/>
    <n v="-1.0248037240325159E-2"/>
    <x v="1"/>
    <n v="1.1190429014576436E-2"/>
    <n v="7.6472378633389137E-3"/>
    <n v="1.0248037240325159E-2"/>
    <n v="1.088036783614601"/>
  </r>
  <r>
    <x v="119"/>
    <n v="345382.41"/>
    <n v="35465"/>
    <n v="-14182"/>
    <n v="0.102683283726001"/>
    <n v="-4.1061732124690428E-2"/>
    <n v="349473.04593999998"/>
    <n v="36358"/>
    <n v="3736"/>
    <n v="0.10403663579319991"/>
    <n v="1.0690380970443778E-2"/>
    <n v="372003"/>
    <n v="102104"/>
    <n v="10015"/>
    <n v="0.27447090480453112"/>
    <n v="2.6921825899253501E-2"/>
    <x v="1"/>
    <n v="4.1061732124690428E-2"/>
    <n v="1.0690380970443778E-2"/>
    <n v="2.6921825899253501E-2"/>
    <n v="1.040414556590723"/>
  </r>
  <r>
    <x v="120"/>
    <n v="33825.86"/>
    <n v="3518"/>
    <n v="-3231"/>
    <n v="0.10400326850522056"/>
    <n v="-9.5518635742003311E-2"/>
    <n v="34921.074000000001"/>
    <n v="3735"/>
    <n v="-263"/>
    <n v="0.10695547336258902"/>
    <n v="-7.531268940926616E-3"/>
    <n v="35315"/>
    <n v="8754"/>
    <n v="-1837"/>
    <n v="0.24788333569304827"/>
    <n v="-5.2017556279201474E-2"/>
    <x v="1"/>
    <n v="9.5518635742003311E-2"/>
    <n v="7.531268940926616E-3"/>
    <n v="5.2017556279201474E-2"/>
    <n v="1.0095604928360133"/>
  </r>
  <r>
    <x v="121"/>
    <n v="15097.9"/>
    <n v="624"/>
    <m/>
    <n v="4.1330251226991833E-2"/>
    <n v="0"/>
    <n v="15704"/>
    <n v="851"/>
    <n v="-676"/>
    <n v="5.4190015282730514E-2"/>
    <n v="-4.3046357615894038E-2"/>
    <n v="15455"/>
    <n v="4068"/>
    <n v="-326"/>
    <n v="0.2632157877709479"/>
    <n v="-2.1093497250080879E-2"/>
    <x v="1"/>
    <n v="0"/>
    <n v="4.3046357615894038E-2"/>
    <n v="2.1093497250080879E-2"/>
    <n v="0.9800363337729886"/>
  </r>
  <r>
    <x v="122"/>
    <n v="64195.15"/>
    <n v="2620"/>
    <n v="-14158"/>
    <n v="4.0813052076364022E-2"/>
    <n v="-0.22054625622029078"/>
    <n v="109626"/>
    <n v="2190"/>
    <n v="-16417"/>
    <n v="1.9977012752449237E-2"/>
    <n v="-0.14975462025431924"/>
    <n v="79982"/>
    <n v="13718"/>
    <n v="-14151"/>
    <n v="0.17151359055787552"/>
    <n v="-0.176927308644445"/>
    <x v="1"/>
    <n v="0.22054625622029078"/>
    <n v="0.14975462025431924"/>
    <n v="0.176927308644445"/>
    <n v="0.955586766787338"/>
  </r>
  <r>
    <x v="123"/>
    <n v="9369.06"/>
    <n v="1081"/>
    <n v="-3565"/>
    <n v="0.11537977128975586"/>
    <n v="-0.38050775638110979"/>
    <n v="6865.1869999999999"/>
    <n v="1073"/>
    <n v="2593"/>
    <n v="0.15629581539439494"/>
    <n v="0.37770274866511283"/>
    <n v="8227.1569999999992"/>
    <n v="1575"/>
    <n v="-2976"/>
    <n v="0.19143915692869362"/>
    <n v="-0.36172884509193154"/>
    <x v="1"/>
    <n v="0.38050775638110979"/>
    <n v="0.37770274866511283"/>
    <n v="0.36172884509193154"/>
    <n v="0.95416468826128842"/>
  </r>
  <r>
    <x v="124"/>
    <n v="16068"/>
    <n v="686"/>
    <n v="-702"/>
    <n v="4.2693552402290266E-2"/>
    <n v="-4.3689320388349516E-2"/>
    <n v="16276.69"/>
    <n v="573"/>
    <n v="-698"/>
    <n v="3.5203717709190258E-2"/>
    <n v="-4.2883411799327746E-2"/>
    <n v="19938"/>
    <n v="3336"/>
    <n v="-819"/>
    <n v="0.16731868793259103"/>
    <n v="-4.1077339753235027E-2"/>
    <x v="1"/>
    <n v="4.3689320388349516E-2"/>
    <n v="4.2883411799327746E-2"/>
    <n v="4.1077339753235027E-2"/>
    <n v="0.94896715663738662"/>
  </r>
  <r>
    <x v="125"/>
    <n v="6569.84"/>
    <n v="107"/>
    <n v="-5214"/>
    <n v="1.6286545791069494E-2"/>
    <n v="-0.79362663322090032"/>
    <n v="5223.6002076843197"/>
    <n v="162"/>
    <n v="59"/>
    <n v="3.1013093184598141E-2"/>
    <n v="1.1294891962291914E-2"/>
    <n v="6822.37"/>
    <n v="1774"/>
    <n v="2583"/>
    <n v="0.26002694078450744"/>
    <n v="0.37860743407349645"/>
    <x v="3"/>
    <n v="0.79362663322090032"/>
    <n v="1.1294891962291914E-2"/>
    <n v="0.37860743407349645"/>
    <n v="0.9407312942397188"/>
  </r>
  <r>
    <x v="126"/>
    <n v="6653"/>
    <n v="594"/>
    <m/>
    <n v="8.9283030211934469E-2"/>
    <n v="0"/>
    <n v="6976.8577999999998"/>
    <n v="67"/>
    <n v="-905"/>
    <n v="9.6031769487977814E-3"/>
    <n v="-0.12971455430838794"/>
    <n v="6561.1404000000002"/>
    <n v="1481"/>
    <n v="-398"/>
    <n v="0.22572295511310808"/>
    <n v="-6.0660186451733294E-2"/>
    <x v="1"/>
    <n v="0"/>
    <n v="0.12971455430838794"/>
    <n v="6.0660186451733294E-2"/>
    <n v="0.93528728175741382"/>
  </r>
  <r>
    <x v="127"/>
    <n v="308560"/>
    <n v="38372"/>
    <n v="-30319"/>
    <n v="0.124358309567021"/>
    <n v="-9.8259657765102412E-2"/>
    <n v="322311"/>
    <n v="47787"/>
    <n v="-30637"/>
    <n v="0.14826363357130226"/>
    <n v="-9.5054155768807144E-2"/>
    <n v="367178"/>
    <n v="145379"/>
    <n v="-32373"/>
    <n v="0.39593603102582398"/>
    <n v="-8.8167047045302274E-2"/>
    <x v="1"/>
    <n v="9.8259657765102412E-2"/>
    <n v="9.5054155768807144E-2"/>
    <n v="8.8167047045302274E-2"/>
    <n v="0.91216499673301121"/>
  </r>
  <r>
    <x v="128"/>
    <n v="2516.46"/>
    <m/>
    <n v="-1051"/>
    <n v="0"/>
    <n v="-0.41765019114152419"/>
    <n v="2201.1709999999998"/>
    <n v="0"/>
    <n v="403"/>
    <n v="0"/>
    <n v="0.18308436736627914"/>
    <n v="2338.86"/>
    <n v="420"/>
    <n v="-618"/>
    <n v="0.17957466458018007"/>
    <n v="-0.26423129216797925"/>
    <x v="1"/>
    <n v="0.41765019114152419"/>
    <n v="0.18308436736627914"/>
    <n v="0.26423129216797925"/>
    <n v="0.87969399604483378"/>
  </r>
  <r>
    <x v="129"/>
    <n v="96837.07"/>
    <n v="39880"/>
    <n v="25937"/>
    <n v="0.41182576052745085"/>
    <n v="0.26784164370111568"/>
    <n v="119254.98"/>
    <n v="9072"/>
    <n v="-29889"/>
    <n v="7.607229484252985E-2"/>
    <n v="-0.2506310428294064"/>
    <n v="115828.25"/>
    <n v="22010"/>
    <n v="-25671"/>
    <n v="0.190022727616104"/>
    <n v="-0.221629870087824"/>
    <x v="1"/>
    <n v="0.26784164370111568"/>
    <n v="0.2506310428294064"/>
    <n v="0.221629870087824"/>
    <n v="0.8549336381475009"/>
  </r>
  <r>
    <x v="130"/>
    <n v="12539"/>
    <n v="1756"/>
    <n v="45"/>
    <n v="0.14004306563521812"/>
    <n v="3.588802934843289E-3"/>
    <n v="12754.085999999999"/>
    <n v="1256"/>
    <n v="63"/>
    <n v="9.8478244540612325E-2"/>
    <n v="4.9395934761612866E-3"/>
    <n v="12916.366"/>
    <n v="2244"/>
    <n v="45"/>
    <n v="0.17373307631573773"/>
    <n v="3.4839520651551684E-3"/>
    <x v="1"/>
    <n v="3.588802934843289E-3"/>
    <n v="4.9395934761612866E-3"/>
    <n v="3.4839520651551684E-3"/>
    <n v="0.81702395087068602"/>
  </r>
  <r>
    <x v="131"/>
    <n v="175852"/>
    <n v="13721"/>
    <n v="-1093"/>
    <n v="7.8025839910834116E-2"/>
    <n v="-6.2154539044196253E-3"/>
    <n v="189719"/>
    <n v="14311"/>
    <n v="-1423"/>
    <n v="7.5432613496803164E-2"/>
    <n v="-7.5005666274859132E-3"/>
    <n v="197363"/>
    <n v="51146"/>
    <n v="1033"/>
    <n v="0.25914685123351389"/>
    <n v="5.2340104274864081E-3"/>
    <x v="1"/>
    <n v="6.2154539044196253E-3"/>
    <n v="7.5005666274859132E-3"/>
    <n v="5.2340104274864081E-3"/>
    <n v="0.76319664516560148"/>
  </r>
  <r>
    <x v="132"/>
    <n v="608"/>
    <n v="52"/>
    <n v="-4"/>
    <n v="8.5526315789473686E-2"/>
    <n v="-6.5789473684210523E-3"/>
    <n v="736.58399999999995"/>
    <n v="51"/>
    <n v="-5"/>
    <n v="6.9238538985370315E-2"/>
    <n v="-6.788092057389246E-3"/>
    <n v="793.47"/>
    <n v="145"/>
    <n v="4"/>
    <n v="0.18274162854298209"/>
    <n v="5.041148373599506E-3"/>
    <x v="1"/>
    <n v="6.5789473684210523E-3"/>
    <n v="6.788092057389246E-3"/>
    <n v="5.041148373599506E-3"/>
    <n v="0.75426550532432746"/>
  </r>
  <r>
    <x v="133"/>
    <n v="94931.82"/>
    <n v="5533"/>
    <n v="10641"/>
    <n v="5.8283934722835815E-2"/>
    <n v="0.11209097223670629"/>
    <n v="162966.29999999999"/>
    <n v="3710"/>
    <n v="7076"/>
    <n v="2.276544291672573E-2"/>
    <n v="4.3420019967318396E-2"/>
    <n v="115172.3949"/>
    <n v="23593"/>
    <n v="-6621"/>
    <n v="0.20484943480149861"/>
    <n v="-5.7487733981296245E-2"/>
    <x v="1"/>
    <n v="0.11209097223670629"/>
    <n v="4.3420019967318396E-2"/>
    <n v="5.7487733981296245E-2"/>
    <n v="0.73933981343099464"/>
  </r>
  <r>
    <x v="134"/>
    <n v="31525"/>
    <n v="1374"/>
    <n v="2770"/>
    <n v="4.358445678033307E-2"/>
    <n v="8.786677240285487E-2"/>
    <n v="32774.320133657297"/>
    <n v="4845"/>
    <n v="1500"/>
    <n v="0.1478291534421326"/>
    <n v="4.5767539765366128E-2"/>
    <n v="32994.230000000003"/>
    <n v="9179"/>
    <n v="-1614"/>
    <n v="0.27820015802763087"/>
    <n v="-4.8917644085041533E-2"/>
    <x v="1"/>
    <n v="8.786677240285487E-2"/>
    <n v="4.5767539765366128E-2"/>
    <n v="4.8917644085041533E-2"/>
    <n v="0.73211203457182794"/>
  </r>
  <r>
    <x v="135"/>
    <n v="28020"/>
    <n v="1547"/>
    <m/>
    <n v="5.5210563882940759E-2"/>
    <n v="0"/>
    <n v="41457"/>
    <n v="16296"/>
    <n v="437"/>
    <n v="0.39308198856646648"/>
    <n v="1.0541042525990786E-2"/>
    <n v="35614"/>
    <n v="8969"/>
    <n v="130"/>
    <n v="0.25183916437356096"/>
    <n v="3.6502499017240413E-3"/>
    <x v="1"/>
    <n v="0"/>
    <n v="1.0541042525990786E-2"/>
    <n v="3.6502499017240413E-3"/>
    <n v="0.69257853627356325"/>
  </r>
  <r>
    <x v="136"/>
    <n v="5453"/>
    <n v="89"/>
    <n v="-101"/>
    <n v="1.6321291032459197E-2"/>
    <n v="-1.8521914542453694E-2"/>
    <n v="2303"/>
    <n v="190"/>
    <n v="-172"/>
    <n v="8.250108554059922E-2"/>
    <n v="-7.4685193226226659E-2"/>
    <n v="4127"/>
    <n v="621"/>
    <n v="-131"/>
    <n v="0.15047249818269931"/>
    <n v="-3.1742185606978432E-2"/>
    <x v="1"/>
    <n v="1.8521914542453694E-2"/>
    <n v="7.4685193226226659E-2"/>
    <n v="3.1742185606978432E-2"/>
    <n v="0.68111083729270072"/>
  </r>
  <r>
    <x v="137"/>
    <n v="1291"/>
    <m/>
    <m/>
    <n v="0"/>
    <n v="0"/>
    <n v="2544.8208"/>
    <n v="54"/>
    <n v="-750"/>
    <n v="2.1219568780638701E-2"/>
    <n v="-0.2947162330644264"/>
    <n v="2564.3870000000002"/>
    <n v="186"/>
    <n v="257"/>
    <n v="7.2531954030339407E-2"/>
    <n v="0.10021888271933993"/>
    <x v="4"/>
    <n v="0"/>
    <n v="0.2947162330644264"/>
    <n v="0.10021888271933993"/>
    <n v="0.68010425945849817"/>
  </r>
  <r>
    <x v="138"/>
    <n v="545265"/>
    <n v="3515"/>
    <n v="-45564"/>
    <n v="6.4464067930272437E-3"/>
    <n v="-8.356303815575912E-2"/>
    <n v="573438.57499999995"/>
    <n v="3442"/>
    <n v="-46105"/>
    <n v="6.0023865677330829E-3"/>
    <n v="-8.0400939193879667E-2"/>
    <n v="635136.53700000001"/>
    <n v="147210"/>
    <n v="-33095"/>
    <n v="0.23177693523243176"/>
    <n v="-5.2106906266675697E-2"/>
    <x v="1"/>
    <n v="8.356303815575912E-2"/>
    <n v="8.0400939193879667E-2"/>
    <n v="5.2106906266675697E-2"/>
    <n v="0.63558968389211845"/>
  </r>
  <r>
    <x v="139"/>
    <n v="7260.41"/>
    <n v="739.44"/>
    <m/>
    <n v="0.10184548806472363"/>
    <n v="0"/>
    <n v="6936"/>
    <n v="672"/>
    <n v="-6613.5"/>
    <n v="9.6885813148788927E-2"/>
    <n v="-0.95350346020761245"/>
    <n v="6423"/>
    <n v="652"/>
    <n v="-1939"/>
    <n v="0.10151019772691888"/>
    <n v="-0.30188385489646585"/>
    <x v="1"/>
    <n v="0"/>
    <n v="0.95350346020761245"/>
    <n v="0.30188385489646585"/>
    <n v="0.63320977320991523"/>
  </r>
  <r>
    <x v="140"/>
    <n v="48883.03"/>
    <n v="1801"/>
    <n v="-1635"/>
    <n v="3.6843051668441991E-2"/>
    <n v="-3.3447190159857115E-2"/>
    <n v="56943.78"/>
    <n v="2177"/>
    <n v="-4171"/>
    <n v="3.8230689989319291E-2"/>
    <n v="-7.3247683943707287E-2"/>
    <n v="59340.207000000002"/>
    <n v="15918"/>
    <n v="1850"/>
    <n v="0.26824982258656427"/>
    <n v="3.1176163574892821E-2"/>
    <x v="1"/>
    <n v="3.3447190159857115E-2"/>
    <n v="7.3247683943707287E-2"/>
    <n v="3.1176163574892821E-2"/>
    <n v="0.58439852592414854"/>
  </r>
  <r>
    <x v="141"/>
    <n v="2290"/>
    <n v="52"/>
    <n v="-379"/>
    <n v="2.2707423580786028E-2"/>
    <n v="-0.16550218340611353"/>
    <n v="2341"/>
    <n v="50"/>
    <n v="-345"/>
    <n v="2.1358393848782572E-2"/>
    <n v="-0.14737291755659973"/>
    <n v="1820.9"/>
    <n v="384"/>
    <n v="-164"/>
    <n v="0.21088472733263769"/>
    <n v="-9.0065352298314014E-2"/>
    <x v="1"/>
    <n v="0.16550218340611353"/>
    <n v="0.14737291755659973"/>
    <n v="9.0065352298314014E-2"/>
    <n v="0.57572719606759315"/>
  </r>
  <r>
    <x v="142"/>
    <n v="18767"/>
    <n v="1427"/>
    <n v="-1856"/>
    <n v="7.603772579527894E-2"/>
    <n v="-9.8897000053285028E-2"/>
    <n v="12510.138999999999"/>
    <n v="1462"/>
    <n v="-431"/>
    <n v="0.11686520829225"/>
    <n v="-3.4452055248946477E-2"/>
    <n v="14952.261"/>
    <n v="4158"/>
    <n v="-567"/>
    <n v="0.278085033427386"/>
    <n v="-3.7920686376461725E-2"/>
    <x v="1"/>
    <n v="9.8897000053285028E-2"/>
    <n v="3.4452055248946477E-2"/>
    <n v="3.7920686376461725E-2"/>
    <n v="0.56874323242134206"/>
  </r>
  <r>
    <x v="143"/>
    <n v="2934.2"/>
    <m/>
    <n v="-533"/>
    <n v="0"/>
    <n v="-0.18165087587758164"/>
    <n v="3044.1579999999999"/>
    <n v="60"/>
    <n v="-89"/>
    <n v="1.9709883652556801E-2"/>
    <n v="-2.9236327417959253E-2"/>
    <n v="3533.87"/>
    <n v="645"/>
    <n v="-207"/>
    <n v="0.18251944751787702"/>
    <n v="-5.857600873829541E-2"/>
    <x v="1"/>
    <n v="0.18165087587758164"/>
    <n v="2.9236327417959253E-2"/>
    <n v="5.857600873829541E-2"/>
    <n v="0.55551980227274389"/>
  </r>
  <r>
    <x v="144"/>
    <n v="6719"/>
    <n v="556"/>
    <m/>
    <n v="8.2750409287096288E-2"/>
    <n v="0"/>
    <n v="4852.7299999999896"/>
    <n v="213"/>
    <n v="-34829"/>
    <n v="4.3892819093582468E-2"/>
    <n v="-7.1771971653069659"/>
    <n v="-5791"/>
    <n v="688"/>
    <n v="11012"/>
    <n v="-0.11880504230702815"/>
    <n v="-1.9015714039026075"/>
    <x v="4"/>
    <n v="0"/>
    <n v="7.1771971653069659"/>
    <n v="1.9015714039026075"/>
    <n v="0.52989248033881431"/>
  </r>
  <r>
    <x v="145"/>
    <n v="276760.3"/>
    <n v="39577"/>
    <n v="-42209"/>
    <n v="0.14300100122741594"/>
    <n v="-0.1525110357229704"/>
    <n v="274675"/>
    <n v="41283"/>
    <n v="-9678"/>
    <n v="0.15029762446527714"/>
    <n v="-3.5234367889323749E-2"/>
    <n v="283356"/>
    <n v="82441"/>
    <n v="-13461"/>
    <n v="0.29094495969734185"/>
    <n v="-4.7505611315800618E-2"/>
    <x v="1"/>
    <n v="0.1525110357229704"/>
    <n v="3.5234367889323749E-2"/>
    <n v="4.7505611315800618E-2"/>
    <n v="0.50606417416111704"/>
  </r>
  <r>
    <x v="146"/>
    <n v="39850.35"/>
    <n v="12136"/>
    <n v="-8993"/>
    <n v="0.30453935787264103"/>
    <n v="-0.22566928521330429"/>
    <n v="44652.885000000002"/>
    <n v="11674"/>
    <n v="-3792"/>
    <n v="0.26143887455424214"/>
    <n v="-8.4921724542546345E-2"/>
    <n v="46426.836000000003"/>
    <n v="15441"/>
    <n v="-3520"/>
    <n v="0.33258781623628192"/>
    <n v="-7.5818218583751859E-2"/>
    <x v="1"/>
    <n v="0.22566928521330429"/>
    <n v="8.4921724542546345E-2"/>
    <n v="7.5818218583751859E-2"/>
    <n v="0.48821901601949808"/>
  </r>
  <r>
    <x v="147"/>
    <n v="18223.419999999998"/>
    <n v="1963"/>
    <n v="-3149"/>
    <n v="0.10771852923326139"/>
    <n v="-0.1727996171958941"/>
    <n v="17099.95"/>
    <n v="6867"/>
    <n v="5115"/>
    <n v="0.40158012157930284"/>
    <n v="0.29912368164819192"/>
    <n v="19241"/>
    <n v="4532"/>
    <n v="-2129"/>
    <n v="0.23553869341510317"/>
    <n v="-0.11064913466036069"/>
    <x v="1"/>
    <n v="0.1727996171958941"/>
    <n v="0.29912368164819192"/>
    <n v="0.11064913466036069"/>
    <n v="0.46892846753436918"/>
  </r>
  <r>
    <x v="148"/>
    <n v="27856"/>
    <n v="973"/>
    <n v="-1985"/>
    <n v="3.4929638139000574E-2"/>
    <n v="-7.1259333716255022E-2"/>
    <n v="28572"/>
    <n v="702"/>
    <n v="0"/>
    <n v="2.4569508609827803E-2"/>
    <n v="0"/>
    <n v="28558.2"/>
    <n v="9487"/>
    <n v="-450"/>
    <n v="0.33219880804812629"/>
    <n v="-1.5757295627875707E-2"/>
    <x v="1"/>
    <n v="7.1259333716255022E-2"/>
    <n v="0"/>
    <n v="1.5757295627875707E-2"/>
    <n v="0.44225211789431307"/>
  </r>
  <r>
    <x v="149"/>
    <n v="3820"/>
    <n v="108"/>
    <n v="-582"/>
    <n v="2.8272251308900525E-2"/>
    <n v="-0.15235602094240838"/>
    <n v="3887"/>
    <n v="226"/>
    <n v="-83"/>
    <n v="5.8142526369951118E-2"/>
    <n v="-2.1353228711088242E-2"/>
    <n v="4546"/>
    <n v="1032"/>
    <n v="-173"/>
    <n v="0.22701275846898372"/>
    <n v="-3.8055433347998241E-2"/>
    <x v="1"/>
    <n v="0.15235602094240838"/>
    <n v="2.1353228711088242E-2"/>
    <n v="3.8055433347998241E-2"/>
    <n v="0.43815091509414295"/>
  </r>
  <r>
    <x v="150"/>
    <n v="9962.5300000000007"/>
    <n v="186"/>
    <n v="1137"/>
    <n v="1.8669956326354851E-2"/>
    <n v="0.11412763625304014"/>
    <n v="13014.8863"/>
    <n v="354"/>
    <n v="-4202"/>
    <n v="2.7199622942537732E-2"/>
    <n v="-0.32286106102978401"/>
    <n v="13873"/>
    <n v="2247"/>
    <n v="-1305"/>
    <n v="0.16196929287104447"/>
    <n v="-9.4067613349672022E-2"/>
    <x v="1"/>
    <n v="0.11412763625304014"/>
    <n v="0.32286106102978401"/>
    <n v="9.4067613349672022E-2"/>
    <n v="0.43052652818976861"/>
  </r>
  <r>
    <x v="151"/>
    <n v="786"/>
    <n v="97"/>
    <n v="-267"/>
    <n v="0.12340966921119594"/>
    <n v="-0.33969465648854963"/>
    <n v="2022"/>
    <n v="249"/>
    <n v="-1330"/>
    <n v="0.12314540059347182"/>
    <n v="-0.65776458951533134"/>
    <n v="3031"/>
    <n v="133"/>
    <n v="-641"/>
    <n v="4.3879907621247112E-2"/>
    <n v="-0.21148135928736392"/>
    <x v="1"/>
    <n v="0.33969465648854963"/>
    <n v="0.65776458951533134"/>
    <n v="0.21148135928736392"/>
    <n v="0.42404010015370813"/>
  </r>
  <r>
    <x v="152"/>
    <n v="374.1"/>
    <n v="79"/>
    <m/>
    <n v="0.21117348302592889"/>
    <n v="0"/>
    <n v="335.28500000000003"/>
    <n v="0"/>
    <n v="-517"/>
    <n v="0"/>
    <n v="-1.5419717553722951"/>
    <n v="347.87"/>
    <n v="0"/>
    <n v="-106"/>
    <n v="0"/>
    <n v="-0.30471153016931612"/>
    <x v="1"/>
    <n v="0"/>
    <n v="1.5419717553722951"/>
    <n v="0.30471153016931612"/>
    <n v="0.39522323169369117"/>
  </r>
  <r>
    <x v="153"/>
    <n v="101515.87"/>
    <n v="12561"/>
    <n v="-14874"/>
    <n v="0.12373434813689722"/>
    <n v="-0.14651896299563802"/>
    <n v="96528"/>
    <n v="7365"/>
    <n v="-13989"/>
    <n v="7.6299104922923924E-2"/>
    <n v="-0.14492168075584286"/>
    <n v="89988"/>
    <n v="26566"/>
    <n v="-5130"/>
    <n v="0.29521714006311955"/>
    <n v="-5.700760101346846E-2"/>
    <x v="1"/>
    <n v="0.14651896299563802"/>
    <n v="0.14492168075584286"/>
    <n v="5.700760101346846E-2"/>
    <n v="0.39121242857314265"/>
  </r>
  <r>
    <x v="154"/>
    <n v="4926"/>
    <m/>
    <n v="-1200"/>
    <n v="0"/>
    <n v="-0.243605359317905"/>
    <n v="7258.7"/>
    <n v="94"/>
    <n v="-25699"/>
    <n v="1.2949977268656923E-2"/>
    <n v="-3.5404411258214283"/>
    <n v="19579.169999999998"/>
    <n v="373"/>
    <n v="-14470"/>
    <n v="1.905085864211813E-2"/>
    <n v="-0.73905073606286686"/>
    <x v="1"/>
    <n v="0.243605359317905"/>
    <n v="3.5404411258214283"/>
    <n v="0.73905073606286686"/>
    <n v="0.39061398371571754"/>
  </r>
  <r>
    <x v="155"/>
    <n v="249.4"/>
    <m/>
    <m/>
    <n v="0"/>
    <n v="0"/>
    <n v="461.97300000000001"/>
    <n v="86"/>
    <n v="-213.5"/>
    <n v="0.18615806551465128"/>
    <n v="-0.46214822078346568"/>
    <n v="498.73"/>
    <n v="164"/>
    <n v="38"/>
    <n v="0.32883524151344412"/>
    <n v="7.619353157018828E-2"/>
    <x v="1"/>
    <n v="0"/>
    <n v="0.46214822078346568"/>
    <n v="7.619353157018828E-2"/>
    <n v="0.32973634060959806"/>
  </r>
  <r>
    <x v="156"/>
    <n v="95821"/>
    <n v="2942"/>
    <n v="-2536"/>
    <n v="3.0703081787917055E-2"/>
    <n v="-2.6466014756681731E-2"/>
    <n v="112316"/>
    <n v="1964"/>
    <n v="313"/>
    <n v="1.7486377720004272E-2"/>
    <n v="2.7867801559884613E-3"/>
    <n v="114448"/>
    <n v="21675"/>
    <n v="-536"/>
    <n v="0.18938732000559205"/>
    <n v="-4.6833496435062212E-3"/>
    <x v="1"/>
    <n v="2.6466014756681731E-2"/>
    <n v="2.7867801559884613E-3"/>
    <n v="4.6833496435062212E-3"/>
    <n v="0.32019843966962169"/>
  </r>
  <r>
    <x v="157"/>
    <n v="15107.03"/>
    <n v="662"/>
    <n v="-324"/>
    <n v="4.3820658329267896E-2"/>
    <n v="-2.1446968729128095E-2"/>
    <n v="16114.468500000001"/>
    <n v="613"/>
    <n v="-2273"/>
    <n v="3.8040348646931788E-2"/>
    <n v="-0.14105336455868836"/>
    <n v="16035.802"/>
    <n v="3912"/>
    <n v="-401"/>
    <n v="0.24395412215740753"/>
    <n v="-2.5006544730347757E-2"/>
    <x v="1"/>
    <n v="2.1446968729128095E-2"/>
    <n v="0.14105336455868836"/>
    <n v="2.5006544730347757E-2"/>
    <n v="0.30777222697822781"/>
  </r>
  <r>
    <x v="158"/>
    <n v="521220"/>
    <n v="27601"/>
    <n v="-3898"/>
    <n v="5.2954606500134303E-2"/>
    <n v="-7.4786078815087679E-3"/>
    <n v="545012"/>
    <n v="27455"/>
    <n v="-1853"/>
    <n v="5.0375037613850704E-2"/>
    <n v="-3.3999251392629886E-3"/>
    <n v="531077"/>
    <n v="116088"/>
    <n v="842"/>
    <n v="0.21858977135142363"/>
    <n v="1.5854574760345486E-3"/>
    <x v="1"/>
    <n v="7.4786078815087679E-3"/>
    <n v="3.3999251392629886E-3"/>
    <n v="1.5854574760345486E-3"/>
    <n v="0.29148369049525968"/>
  </r>
  <r>
    <x v="159"/>
    <n v="421318.56"/>
    <n v="49284"/>
    <n v="-26019"/>
    <n v="0.11697562053758087"/>
    <n v="-6.1756121069055203E-2"/>
    <n v="432168"/>
    <n v="53004"/>
    <n v="-1186"/>
    <n v="0.12264674848669961"/>
    <n v="-2.7443031413709484E-3"/>
    <n v="448328"/>
    <n v="132616"/>
    <n v="-4210"/>
    <n v="0.29580128834246355"/>
    <n v="-9.3904462804018478E-3"/>
    <x v="1"/>
    <n v="6.1756121069055203E-2"/>
    <n v="2.7443031413709484E-3"/>
    <n v="9.3904462804018478E-3"/>
    <n v="0.2911747138209963"/>
  </r>
  <r>
    <x v="160"/>
    <n v="36287"/>
    <n v="1821"/>
    <n v="-17559"/>
    <n v="5.0183261223027534E-2"/>
    <n v="-0.48389230302863284"/>
    <n v="32642"/>
    <n v="199"/>
    <n v="-16754"/>
    <n v="6.0964401691072853E-3"/>
    <n v="-0.51326511855891188"/>
    <n v="32454"/>
    <n v="6029"/>
    <n v="-4666"/>
    <n v="0.18577062919824983"/>
    <n v="-0.14377272447155975"/>
    <x v="1"/>
    <n v="0.48389230302863284"/>
    <n v="0.51326511855891188"/>
    <n v="0.14377272447155975"/>
    <n v="0.28836514949196984"/>
  </r>
  <r>
    <x v="161"/>
    <n v="57305"/>
    <n v="827"/>
    <n v="-727"/>
    <n v="1.4431550475525697E-2"/>
    <n v="-1.2686502050431899E-2"/>
    <n v="59623"/>
    <n v="2753"/>
    <n v="534"/>
    <n v="4.6173456552001745E-2"/>
    <n v="8.9562752629018996E-3"/>
    <n v="59251"/>
    <n v="12082"/>
    <n v="-184"/>
    <n v="0.20391217025872982"/>
    <n v="-3.1054328196992455E-3"/>
    <x v="1"/>
    <n v="1.2686502050431899E-2"/>
    <n v="8.9562752629018996E-3"/>
    <n v="3.1054328196992455E-3"/>
    <n v="0.28697174810240589"/>
  </r>
  <r>
    <x v="162"/>
    <n v="257639"/>
    <n v="25833"/>
    <n v="-10283"/>
    <n v="0.10026820473608421"/>
    <n v="-3.991243561727844E-2"/>
    <n v="273606"/>
    <n v="25320"/>
    <n v="-12302"/>
    <n v="9.2541830223021426E-2"/>
    <n v="-4.4962464273444296E-2"/>
    <n v="308560"/>
    <n v="78248"/>
    <n v="-3421.44"/>
    <n v="0.25359087373606432"/>
    <n v="-1.1088410681877107E-2"/>
    <x v="1"/>
    <n v="3.991243561727844E-2"/>
    <n v="4.4962464273444296E-2"/>
    <n v="1.1088410681877107E-2"/>
    <n v="0.26128833603700374"/>
  </r>
  <r>
    <x v="163"/>
    <n v="67619"/>
    <n v="4223"/>
    <n v="341"/>
    <n v="6.2452860882296395E-2"/>
    <n v="5.0429612978600685E-3"/>
    <n v="59609.024799999999"/>
    <n v="2948"/>
    <n v="168"/>
    <n v="4.9455598542185848E-2"/>
    <n v="2.8183651815085558E-3"/>
    <n v="68035.728499999997"/>
    <n v="13699"/>
    <n v="69"/>
    <n v="0.20135008916675304"/>
    <n v="1.0141730164614905E-3"/>
    <x v="1"/>
    <n v="5.0429612978600685E-3"/>
    <n v="2.8183651815085558E-3"/>
    <n v="1.0141730164614905E-3"/>
    <n v="0.25801574813693345"/>
  </r>
  <r>
    <x v="164"/>
    <n v="311713"/>
    <n v="30849"/>
    <n v="-1056"/>
    <n v="9.8966036065226665E-2"/>
    <n v="-3.3877316634211598E-3"/>
    <n v="334198"/>
    <n v="24572"/>
    <n v="713"/>
    <n v="7.352527543552026E-2"/>
    <n v="2.1334657897414109E-3"/>
    <n v="317856"/>
    <n v="63679"/>
    <n v="223"/>
    <n v="0.2003391472868217"/>
    <n v="7.0157555622671905E-4"/>
    <x v="1"/>
    <n v="3.3877316634211598E-3"/>
    <n v="2.1334657897414109E-3"/>
    <n v="7.0157555622671905E-4"/>
    <n v="0.25413891177713738"/>
  </r>
  <r>
    <x v="165"/>
    <n v="16040"/>
    <n v="3071"/>
    <n v="2392"/>
    <n v="0.19145885286783043"/>
    <n v="0.14912718204488778"/>
    <n v="8904"/>
    <n v="2790"/>
    <n v="-711"/>
    <n v="0.31334231805929919"/>
    <n v="-7.9851752021563346E-2"/>
    <n v="16753"/>
    <n v="4701"/>
    <n v="-457"/>
    <n v="0.28060645854473826"/>
    <n v="-2.7278696352892019E-2"/>
    <x v="1"/>
    <n v="0.14912718204488778"/>
    <n v="7.9851752021563346E-2"/>
    <n v="2.7278696352892019E-2"/>
    <n v="0.23826380766516772"/>
  </r>
  <r>
    <x v="166"/>
    <n v="45408"/>
    <n v="6529"/>
    <n v="1894"/>
    <n v="0.1437852360817477"/>
    <n v="4.1710711768851307E-2"/>
    <n v="42964.959999999999"/>
    <n v="6211"/>
    <n v="3479"/>
    <n v="0.14455965977857305"/>
    <n v="8.0972960291363014E-2"/>
    <n v="44600"/>
    <n v="13594"/>
    <n v="-631"/>
    <n v="0.3047982062780269"/>
    <n v="-1.4147982062780269E-2"/>
    <x v="1"/>
    <n v="4.1710711768851307E-2"/>
    <n v="8.0972960291363014E-2"/>
    <n v="1.4147982062780269E-2"/>
    <n v="0.23064164652385533"/>
  </r>
  <r>
    <x v="167"/>
    <n v="5302"/>
    <n v="126"/>
    <n v="-3343"/>
    <n v="2.3764617125612977E-2"/>
    <n v="-0.63051678611844586"/>
    <n v="3921.65"/>
    <n v="145"/>
    <n v="-843"/>
    <n v="3.6974232784669714E-2"/>
    <n v="-0.21496053956880395"/>
    <n v="4294.0940000000001"/>
    <n v="865"/>
    <n v="-392"/>
    <n v="0.20143946546116595"/>
    <n v="-9.1288173943094866E-2"/>
    <x v="1"/>
    <n v="0.63051678611844586"/>
    <n v="0.21496053956880395"/>
    <n v="9.1288173943094866E-2"/>
    <n v="0.21594470051314713"/>
  </r>
  <r>
    <x v="168"/>
    <n v="39487.660000000003"/>
    <n v="6075"/>
    <n v="232"/>
    <n v="0.15384553047711613"/>
    <n v="5.8752531803606487E-3"/>
    <n v="42822.79"/>
    <n v="6023"/>
    <n v="-2250"/>
    <n v="0.14064940654263769"/>
    <n v="-5.2542116008788775E-2"/>
    <n v="43381.712"/>
    <n v="12414"/>
    <n v="-271"/>
    <n v="0.28615744809702298"/>
    <n v="-6.246871953785503E-3"/>
    <x v="1"/>
    <n v="5.8752531803606487E-3"/>
    <n v="5.2542116008788775E-2"/>
    <n v="6.246871953785503E-3"/>
    <n v="0.21387036220541789"/>
  </r>
  <r>
    <x v="169"/>
    <n v="166979"/>
    <n v="14510"/>
    <n v="-11960"/>
    <n v="8.6897154732032175E-2"/>
    <n v="-7.1625773300834236E-2"/>
    <n v="172899"/>
    <n v="17174"/>
    <n v="-3977"/>
    <n v="9.9329666452668899E-2"/>
    <n v="-2.3001868142672889E-2"/>
    <n v="185267"/>
    <n v="53777"/>
    <n v="-1838"/>
    <n v="0.29026755979208385"/>
    <n v="-9.9208169830568849E-3"/>
    <x v="1"/>
    <n v="7.1625773300834236E-2"/>
    <n v="2.3001868142672889E-2"/>
    <n v="9.9208169830568849E-3"/>
    <n v="0.20968116359488109"/>
  </r>
  <r>
    <x v="170"/>
    <n v="28344"/>
    <n v="2643"/>
    <n v="-31"/>
    <n v="9.3247248094834881E-2"/>
    <n v="-1.0937058989556872E-3"/>
    <n v="30289"/>
    <n v="2866"/>
    <n v="-718"/>
    <n v="9.4621809897982773E-2"/>
    <n v="-2.3704975403611873E-2"/>
    <n v="33362"/>
    <n v="5553"/>
    <n v="-85"/>
    <n v="0.16644685570409448"/>
    <n v="-2.5478088843594511E-3"/>
    <x v="1"/>
    <n v="1.0937058989556872E-3"/>
    <n v="2.3704975403611873E-2"/>
    <n v="2.5478088843594511E-3"/>
    <n v="0.20547938442966002"/>
  </r>
  <r>
    <x v="171"/>
    <n v="2754"/>
    <n v="272"/>
    <m/>
    <n v="9.8765432098765427E-2"/>
    <n v="0"/>
    <n v="3034"/>
    <n v="274"/>
    <n v="-540"/>
    <n v="9.0309822017139094E-2"/>
    <n v="-0.17798286090969018"/>
    <n v="4008"/>
    <n v="760"/>
    <n v="-69"/>
    <n v="0.18962075848303392"/>
    <n v="-1.7215568862275449E-2"/>
    <x v="1"/>
    <n v="0"/>
    <n v="0.17798286090969018"/>
    <n v="1.7215568862275449E-2"/>
    <n v="0.1934519849190508"/>
  </r>
  <r>
    <x v="172"/>
    <n v="972"/>
    <n v="30"/>
    <n v="-140"/>
    <n v="3.0864197530864196E-2"/>
    <n v="-0.1440329218106996"/>
    <n v="673"/>
    <n v="17"/>
    <n v="-37"/>
    <n v="2.5260029717682021E-2"/>
    <n v="-5.4977711738484397E-2"/>
    <n v="903.76400000000001"/>
    <n v="76"/>
    <n v="-15"/>
    <n v="8.4092749877180323E-2"/>
    <n v="-1.659725326523296E-2"/>
    <x v="1"/>
    <n v="0.1440329218106996"/>
    <n v="5.4977711738484397E-2"/>
    <n v="1.659725326523296E-2"/>
    <n v="0.16679765266041496"/>
  </r>
  <r>
    <x v="173"/>
    <n v="46856"/>
    <n v="973"/>
    <m/>
    <n v="2.076575038415571E-2"/>
    <n v="0"/>
    <n v="58132.23"/>
    <n v="900"/>
    <n v="-4071"/>
    <n v="1.5481945213524407E-2"/>
    <n v="-7.0029998849175407E-2"/>
    <n v="57257.18"/>
    <n v="11356"/>
    <n v="-287"/>
    <n v="0.19833320467406881"/>
    <n v="-5.0124717982967379E-3"/>
    <x v="1"/>
    <n v="0"/>
    <n v="7.0029998849175407E-2"/>
    <n v="5.0124717982967379E-3"/>
    <n v="0.14315213139135327"/>
  </r>
  <r>
    <x v="174"/>
    <n v="9132"/>
    <n v="664"/>
    <n v="-394"/>
    <n v="7.271134472185721E-2"/>
    <n v="-4.3144984669294791E-2"/>
    <n v="9129.1269999999895"/>
    <n v="834"/>
    <n v="71"/>
    <n v="9.135594235900113E-2"/>
    <n v="7.7773044454305523E-3"/>
    <n v="8888.6569999999992"/>
    <n v="1152"/>
    <n v="-32"/>
    <n v="0.1296033810282026"/>
    <n v="-3.6000939174500716E-3"/>
    <x v="1"/>
    <n v="4.3144984669294791E-2"/>
    <n v="7.7773044454305523E-3"/>
    <n v="3.6000939174500716E-3"/>
    <n v="0.14139560416615374"/>
  </r>
  <r>
    <x v="175"/>
    <n v="521319.14"/>
    <n v="96960"/>
    <n v="-4417"/>
    <n v="0.18598971831343081"/>
    <n v="-8.4727370646702129E-3"/>
    <n v="618497.29399999999"/>
    <n v="109491"/>
    <n v="-7014"/>
    <n v="0.17702745195842359"/>
    <n v="-1.1340389146472158E-2"/>
    <n v="705041.48510000005"/>
    <n v="190225"/>
    <n v="-967"/>
    <n v="0.26980681849241722"/>
    <n v="-1.3715504980006175E-3"/>
    <x v="1"/>
    <n v="8.4727370646702129E-3"/>
    <n v="1.1340389146472158E-2"/>
    <n v="1.3715504980006175E-3"/>
    <n v="0.13844867118741658"/>
  </r>
  <r>
    <x v="176"/>
    <n v="81413.59"/>
    <n v="17934"/>
    <n v="6000"/>
    <n v="0.22028263340309648"/>
    <n v="7.3697769622983092E-2"/>
    <n v="85373.166500000007"/>
    <n v="17124"/>
    <n v="-13529"/>
    <n v="0.20057824609328503"/>
    <n v="-0.15846899622728647"/>
    <n v="88640"/>
    <n v="24603"/>
    <n v="-1324"/>
    <n v="0.27756092057761733"/>
    <n v="-1.4936823104693141E-2"/>
    <x v="1"/>
    <n v="7.3697769622983092E-2"/>
    <n v="0.15846899622728647"/>
    <n v="1.4936823104693141E-2"/>
    <n v="0.12867322374922766"/>
  </r>
  <r>
    <x v="177"/>
    <n v="128688.61"/>
    <n v="1117"/>
    <m/>
    <n v="8.6798668506870968E-3"/>
    <n v="0"/>
    <n v="114583"/>
    <n v="4598"/>
    <n v="-27293"/>
    <n v="4.0128116736339599E-2"/>
    <n v="-0.23819414747388357"/>
    <n v="101687"/>
    <n v="15870"/>
    <n v="1411"/>
    <n v="0.15606714722629245"/>
    <n v="1.3875913341921779E-2"/>
    <x v="4"/>
    <n v="0"/>
    <n v="0.23819414747388357"/>
    <n v="1.3875913341921779E-2"/>
    <n v="0.11650927186146068"/>
  </r>
  <r>
    <x v="178"/>
    <n v="107929.84"/>
    <n v="8493"/>
    <n v="678"/>
    <n v="7.8690008249803767E-2"/>
    <n v="6.2818586592919999E-3"/>
    <n v="118986.681"/>
    <n v="8737"/>
    <n v="-1167"/>
    <n v="7.3428386493106734E-2"/>
    <n v="-9.8078204231950971E-3"/>
    <n v="133291"/>
    <n v="34219"/>
    <n v="120"/>
    <n v="0.25672400987313471"/>
    <n v="9.002858407544395E-4"/>
    <x v="1"/>
    <n v="6.2818586592919999E-3"/>
    <n v="9.8078204231950971E-3"/>
    <n v="9.002858407544395E-4"/>
    <n v="0.11190848942840144"/>
  </r>
  <r>
    <x v="179"/>
    <n v="227970"/>
    <n v="20498"/>
    <n v="-13563"/>
    <n v="8.9915339737684785E-2"/>
    <n v="-5.9494670351362022E-2"/>
    <n v="238265.40900000001"/>
    <n v="25399"/>
    <n v="9317"/>
    <n v="0.10659961136028771"/>
    <n v="3.910345206676643E-2"/>
    <n v="243069.3186"/>
    <n v="48250"/>
    <n v="1306"/>
    <n v="0.19850304546005337"/>
    <n v="5.3729528988773001E-3"/>
    <x v="1"/>
    <n v="5.9494670351362022E-2"/>
    <n v="3.910345206676643E-2"/>
    <n v="5.3729528988773001E-3"/>
    <n v="0.10898692119292157"/>
  </r>
  <r>
    <x v="180"/>
    <n v="564.54"/>
    <m/>
    <n v="-500"/>
    <n v="0"/>
    <n v="-0.88567683423672372"/>
    <n v="428.512"/>
    <n v="133"/>
    <n v="379"/>
    <n v="0.31037637219027703"/>
    <n v="0.88445597789560149"/>
    <n v="3366.8090000000002"/>
    <n v="49"/>
    <n v="-297.52"/>
    <n v="1.4553840149530312E-2"/>
    <n v="-8.836854125078078E-2"/>
    <x v="1"/>
    <n v="0.88567683423672372"/>
    <n v="0.88445597789560149"/>
    <n v="8.836854125078078E-2"/>
    <n v="9.9843967238063769E-2"/>
  </r>
  <r>
    <x v="181"/>
    <n v="23441.5"/>
    <m/>
    <m/>
    <n v="0"/>
    <n v="0"/>
    <n v="26192.775000000001"/>
    <n v="3945"/>
    <n v="-24360"/>
    <n v="0.15061405292108224"/>
    <n v="-0.93002745986250024"/>
    <n v="26436.473999999998"/>
    <n v="6221"/>
    <n v="1132"/>
    <n v="0.23531882504451995"/>
    <n v="4.281962866908802E-2"/>
    <x v="4"/>
    <n v="0"/>
    <n v="0.93002745986250024"/>
    <n v="4.281962866908802E-2"/>
    <n v="9.2082504048684066E-2"/>
  </r>
  <r>
    <x v="182"/>
    <n v="82974"/>
    <n v="17521"/>
    <n v="16336"/>
    <n v="0.21116253284161304"/>
    <n v="0.19688095065924266"/>
    <n v="100540"/>
    <n v="826"/>
    <n v="-13466"/>
    <n v="8.2156355679331612E-3"/>
    <n v="-0.13393674159538493"/>
    <n v="94011"/>
    <n v="29490"/>
    <n v="-1407"/>
    <n v="0.31368669623767431"/>
    <n v="-1.4966333726904299E-2"/>
    <x v="1"/>
    <n v="0.19688095065924266"/>
    <n v="0.13393674159538493"/>
    <n v="1.4966333726904299E-2"/>
    <n v="9.0480854424102794E-2"/>
  </r>
  <r>
    <x v="183"/>
    <n v="94048"/>
    <n v="14327"/>
    <n v="-5807"/>
    <n v="0.15233710445729839"/>
    <n v="-6.1745066349098335E-2"/>
    <n v="87756.933999999994"/>
    <n v="8017.415"/>
    <n v="237"/>
    <n v="9.1359333497225428E-2"/>
    <n v="2.7006412963333473E-3"/>
    <n v="87963.6201"/>
    <n v="22496"/>
    <n v="-231"/>
    <n v="0.25574208945045451"/>
    <n v="-2.6260856446948346E-3"/>
    <x v="1"/>
    <n v="6.1745066349098335E-2"/>
    <n v="2.7006412963333473E-3"/>
    <n v="2.6260856446948346E-3"/>
    <n v="8.1497612196085117E-2"/>
  </r>
  <r>
    <x v="184"/>
    <n v="64106"/>
    <n v="574"/>
    <n v="2136"/>
    <n v="8.9539200698842535E-3"/>
    <n v="3.3319814057966496E-2"/>
    <n v="74101"/>
    <n v="567"/>
    <n v="-6256"/>
    <n v="7.6517186002887953E-3"/>
    <n v="-8.4425311399306355E-2"/>
    <n v="67695.520000000004"/>
    <n v="7836"/>
    <n v="-253"/>
    <n v="0.11575359787471903"/>
    <n v="-3.7373226470525669E-3"/>
    <x v="1"/>
    <n v="3.3319814057966496E-2"/>
    <n v="8.4425311399306355E-2"/>
    <n v="3.7373226470525669E-3"/>
    <n v="6.3481568897877816E-2"/>
  </r>
  <r>
    <x v="185"/>
    <n v="106243"/>
    <n v="32473"/>
    <n v="19297"/>
    <n v="0.30564837212804608"/>
    <n v="0.1816307897932099"/>
    <n v="97462.38"/>
    <n v="18442"/>
    <n v="-9277"/>
    <n v="0.1892217284248548"/>
    <n v="-9.5185444886529552E-2"/>
    <n v="99891.230100000001"/>
    <n v="35583"/>
    <n v="610"/>
    <n v="0.35621745737216626"/>
    <n v="6.1066421886019004E-3"/>
    <x v="4"/>
    <n v="0.1816307897932099"/>
    <n v="9.5185444886529552E-2"/>
    <n v="6.1066421886019004E-3"/>
    <n v="4.4120549473313481E-2"/>
  </r>
  <r>
    <x v="186"/>
    <n v="2738"/>
    <n v="63"/>
    <m/>
    <n v="2.3009495982468955E-2"/>
    <n v="0"/>
    <n v="2776.9740000000002"/>
    <n v="54"/>
    <n v="-4738"/>
    <n v="1.9445626786566961E-2"/>
    <n v="-1.7061736984213751"/>
    <n v="2643.0839999999998"/>
    <n v="211"/>
    <n v="-96"/>
    <n v="7.9830985318665629E-2"/>
    <n v="-3.6321206590482935E-2"/>
    <x v="1"/>
    <n v="0"/>
    <n v="1.7061736984213751"/>
    <n v="3.6321206590482935E-2"/>
    <n v="4.257621205166727E-2"/>
  </r>
  <r>
    <x v="187"/>
    <n v="2359.5500000000002"/>
    <n v="238"/>
    <n v="-3711"/>
    <n v="0.10086669068254539"/>
    <n v="-1.5727575173232182"/>
    <n v="2789.6590000000001"/>
    <n v="93"/>
    <n v="-671"/>
    <n v="3.3337407905410663E-2"/>
    <n v="-0.24053119037129628"/>
    <n v="2475"/>
    <n v="205"/>
    <n v="49"/>
    <n v="8.2828282828282834E-2"/>
    <n v="1.9797979797979797E-2"/>
    <x v="1"/>
    <n v="1.5727575173232182"/>
    <n v="0.24053119037129628"/>
    <n v="1.9797979797979797E-2"/>
    <n v="2.1836544521530402E-2"/>
  </r>
  <r>
    <x v="188"/>
    <n v="1934.26"/>
    <n v="63"/>
    <n v="-587"/>
    <n v="3.257059547320422E-2"/>
    <n v="-0.303475230837633"/>
    <n v="1717.221"/>
    <n v="50"/>
    <n v="-1489"/>
    <n v="2.9116811406336169E-2"/>
    <n v="-0.86709864368069112"/>
    <n v="2013.329"/>
    <n v="629"/>
    <n v="-24"/>
    <n v="0.31241789096565936"/>
    <n v="-1.1920555458149166E-2"/>
    <x v="1"/>
    <n v="0.303475230837633"/>
    <n v="0.86709864368069112"/>
    <n v="1.1920555458149166E-2"/>
    <n v="2.0367028032390214E-2"/>
  </r>
  <r>
    <x v="189"/>
    <n v="134786.57999999999"/>
    <n v="15479"/>
    <n v="47"/>
    <n v="0.11484080981949391"/>
    <n v="3.4869940316016628E-4"/>
    <n v="137055.98499999999"/>
    <n v="13580"/>
    <n v="138"/>
    <n v="9.9083597115441555E-2"/>
    <n v="1.006887805738655E-3"/>
    <n v="164881.28599999999"/>
    <n v="42720"/>
    <n v="1"/>
    <n v="0.25909550462870601"/>
    <n v="6.0649696776382499E-6"/>
    <x v="1"/>
    <n v="3.4869940316016628E-4"/>
    <n v="1.006887805738655E-3"/>
    <n v="6.0649696776382499E-6"/>
    <n v="8.9481069721290482E-3"/>
  </r>
  <r>
    <x v="190"/>
    <n v="22085.52"/>
    <n v="9965"/>
    <n v="-5948"/>
    <n v="0.45120060564569003"/>
    <n v="-0.26931672878881729"/>
    <n v="16519.96"/>
    <n v="8758"/>
    <n v="-673"/>
    <n v="0.53014656209821331"/>
    <n v="-4.0738597430017995E-2"/>
    <n v="13131.092000000001"/>
    <n v="6193"/>
    <n v="-17"/>
    <n v="0.47162871145827018"/>
    <n v="-1.294637186305602E-3"/>
    <x v="1"/>
    <n v="0.26931672878881729"/>
    <n v="4.0738597430017995E-2"/>
    <n v="1.294637186305602E-3"/>
    <n v="8.3510075578695549E-3"/>
  </r>
  <r>
    <x v="191"/>
    <n v="3725.91"/>
    <n v="13"/>
    <n v="-12508"/>
    <n v="3.4890805199266758E-3"/>
    <n v="-3.3570322417879122"/>
    <n v="3237.241"/>
    <n v="13.574"/>
    <n v="-129.09700000000001"/>
    <n v="4.1930767588820236E-3"/>
    <n v="-3.9878711532443836E-2"/>
    <n v="3021.1990000000001"/>
    <n v="451"/>
    <n v="-5"/>
    <n v="0.14927848182129017"/>
    <n v="-1.6549720822759441E-3"/>
    <x v="1"/>
    <n v="3.3570322417879122"/>
    <n v="3.9878711532443836E-2"/>
    <n v="1.6549720822759441E-3"/>
    <n v="9.7439827244118335E-4"/>
  </r>
  <r>
    <x v="192"/>
    <n v="15982"/>
    <n v="694"/>
    <n v="-350"/>
    <n v="4.3423851833312474E-2"/>
    <n v="-2.1899637091728194E-2"/>
    <n v="15011.99"/>
    <n v="614"/>
    <n v="0"/>
    <n v="4.090064008835604E-2"/>
    <n v="0"/>
    <n v="14750.48"/>
    <n v="5122"/>
    <n v="0"/>
    <n v="0.34724293717899352"/>
    <n v="0"/>
    <x v="1"/>
    <n v="2.1899637091728194E-2"/>
    <n v="0"/>
    <n v="0"/>
    <n v="0"/>
  </r>
  <r>
    <x v="193"/>
    <n v="31779"/>
    <n v="738"/>
    <n v="-16500"/>
    <n v="2.3222883035967149E-2"/>
    <n v="-0.51921079958463134"/>
    <n v="30038.87"/>
    <n v="459"/>
    <n v="-21475"/>
    <n v="1.5280201951671285E-2"/>
    <n v="-0.71490705209616745"/>
    <n v="30968"/>
    <n v="4077"/>
    <n v="0"/>
    <n v="0.13165202789976752"/>
    <n v="0"/>
    <x v="1"/>
    <n v="0.51921079958463134"/>
    <n v="0.71490705209616745"/>
    <n v="0"/>
    <n v="0"/>
  </r>
  <r>
    <x v="194"/>
    <n v="3585.81"/>
    <n v="57"/>
    <m/>
    <n v="1.5895990027357837E-2"/>
    <n v="0"/>
    <n v="3287.43"/>
    <n v="123"/>
    <n v="39"/>
    <n v="3.7415245343627092E-2"/>
    <n v="1.186337047480859E-2"/>
    <n v="3944.7"/>
    <n v="469"/>
    <n v="0"/>
    <n v="0.11889370547823663"/>
    <n v="0"/>
    <x v="1"/>
    <n v="0"/>
    <n v="1.186337047480859E-2"/>
    <n v="0"/>
    <n v="0"/>
  </r>
  <r>
    <x v="195"/>
    <n v="6937.82"/>
    <m/>
    <n v="-5370"/>
    <n v="0"/>
    <n v="-0.7740183515859449"/>
    <n v="5008"/>
    <n v="38"/>
    <n v="0"/>
    <n v="7.5878594249201275E-3"/>
    <n v="0"/>
    <n v="5935.44"/>
    <n v="291"/>
    <n v="0"/>
    <n v="4.9027536290485625E-2"/>
    <n v="0"/>
    <x v="1"/>
    <n v="0.7740183515859449"/>
    <n v="0"/>
    <n v="0"/>
    <n v="0"/>
  </r>
  <r>
    <x v="196"/>
    <n v="25397.59"/>
    <n v="3005"/>
    <n v="1037"/>
    <n v="0.11831831287929288"/>
    <n v="4.0830645742371621E-2"/>
    <n v="26743"/>
    <n v="3055"/>
    <n v="-2625"/>
    <n v="0.11423550087873462"/>
    <n v="-9.8156526941629588E-2"/>
    <n v="27261"/>
    <n v="7741"/>
    <n v="0"/>
    <n v="0.2839587689373097"/>
    <n v="0"/>
    <x v="1"/>
    <n v="4.0830645742371621E-2"/>
    <n v="9.8156526941629588E-2"/>
    <n v="0"/>
    <n v="0"/>
  </r>
  <r>
    <x v="197"/>
    <n v="50434"/>
    <n v="21063"/>
    <n v="797"/>
    <n v="0.41763492881786096"/>
    <n v="1.5802831423246223E-2"/>
    <n v="50319.9"/>
    <n v="18332"/>
    <n v="0"/>
    <n v="0.36430915005792935"/>
    <n v="0"/>
    <n v="48962.6"/>
    <n v="21902"/>
    <n v="0"/>
    <n v="0.4473210164492899"/>
    <n v="0"/>
    <x v="1"/>
    <n v="1.5802831423246223E-2"/>
    <n v="0"/>
    <n v="0"/>
    <n v="0"/>
  </r>
  <r>
    <x v="198"/>
    <n v="1506"/>
    <m/>
    <n v="-87"/>
    <n v="0"/>
    <n v="-5.7768924302788842E-2"/>
    <n v="1588"/>
    <n v="34"/>
    <n v="0"/>
    <n v="2.1410579345088162E-2"/>
    <n v="0"/>
    <n v="1693"/>
    <n v="113"/>
    <n v="0"/>
    <n v="6.674542232722977E-2"/>
    <n v="0"/>
    <x v="1"/>
    <n v="5.7768924302788842E-2"/>
    <n v="0"/>
    <n v="0"/>
    <n v="0"/>
  </r>
  <r>
    <x v="199"/>
    <n v="12770"/>
    <n v="1389"/>
    <n v="57"/>
    <n v="0.10877055599060298"/>
    <n v="4.4635865309318717E-3"/>
    <n v="11034.89"/>
    <n v="1295"/>
    <n v="-86"/>
    <n v="0.11735504386541235"/>
    <n v="-7.793462372529314E-3"/>
    <n v="13485.57"/>
    <n v="2583.73"/>
    <n v="0"/>
    <n v="0.191592198179239"/>
    <n v="0"/>
    <x v="1"/>
    <n v="4.4635865309318717E-3"/>
    <n v="7.793462372529314E-3"/>
    <n v="0"/>
    <n v="0"/>
  </r>
  <r>
    <x v="200"/>
    <n v="844.34"/>
    <n v="22"/>
    <n v="-149"/>
    <n v="2.6055854276713173E-2"/>
    <n v="-0.17646919487410284"/>
    <n v="814.58339999999998"/>
    <n v="18"/>
    <n v="0"/>
    <n v="2.2097184892302005E-2"/>
    <n v="0"/>
    <n v="810.32249999999999"/>
    <n v="199"/>
    <n v="0"/>
    <n v="0.24558123463189038"/>
    <n v="0"/>
    <x v="1"/>
    <n v="0.17646919487410284"/>
    <n v="0"/>
    <n v="0"/>
    <n v="0"/>
  </r>
  <r>
    <x v="201"/>
    <n v="18335.73"/>
    <n v="70"/>
    <n v="-771"/>
    <n v="3.8176827429286971E-3"/>
    <n v="-4.2049048497114654E-2"/>
    <n v="19518"/>
    <n v="121"/>
    <n v="-509"/>
    <n v="6.1994056768111486E-3"/>
    <n v="-2.6078491648734502E-2"/>
    <n v="20025"/>
    <n v="2793"/>
    <n v="0"/>
    <n v="0.13947565543071161"/>
    <n v="0"/>
    <x v="1"/>
    <n v="4.2049048497114654E-2"/>
    <n v="2.6078491648734502E-2"/>
    <n v="0"/>
    <n v="0"/>
  </r>
  <r>
    <x v="202"/>
    <n v="1381.58"/>
    <n v="509"/>
    <m/>
    <n v="0.36841876691903475"/>
    <n v="0"/>
    <n v="726.87999999999897"/>
    <n v="57"/>
    <n v="40"/>
    <n v="7.8417345366498026E-2"/>
    <n v="5.5029716046665275E-2"/>
    <n v="1175.8"/>
    <n v="85"/>
    <n v="0"/>
    <n v="7.2291205987412829E-2"/>
    <n v="0"/>
    <x v="1"/>
    <n v="0"/>
    <n v="5.5029716046665275E-2"/>
    <n v="0"/>
    <n v="0"/>
  </r>
  <r>
    <x v="203"/>
    <n v="26248.99"/>
    <n v="1501"/>
    <m/>
    <n v="5.7183152570822723E-2"/>
    <n v="0"/>
    <n v="29256.09"/>
    <n v="1770"/>
    <n v="-365"/>
    <n v="6.0500224055914514E-2"/>
    <n v="-1.2476034904185761E-2"/>
    <n v="28770.32"/>
    <n v="6336"/>
    <n v="0"/>
    <n v="0.22022695611310544"/>
    <n v="0"/>
    <x v="1"/>
    <n v="0"/>
    <n v="1.2476034904185761E-2"/>
    <n v="0"/>
    <n v="0"/>
  </r>
  <r>
    <x v="204"/>
    <n v="15017"/>
    <n v="445"/>
    <n v="87"/>
    <n v="2.9633082506492641E-2"/>
    <n v="5.7934341080109206E-3"/>
    <n v="14693"/>
    <n v="193"/>
    <n v="-12"/>
    <n v="1.3135506703872592E-2"/>
    <n v="-8.1671544272782952E-4"/>
    <n v="12807"/>
    <n v="1802"/>
    <n v="0"/>
    <n v="0.14070430233466072"/>
    <n v="0"/>
    <x v="1"/>
    <n v="5.7934341080109206E-3"/>
    <n v="8.1671544272782952E-4"/>
    <n v="0"/>
    <n v="0"/>
  </r>
  <r>
    <x v="205"/>
    <n v="4884.42"/>
    <n v="206"/>
    <n v="-71"/>
    <n v="4.2174915343070413E-2"/>
    <n v="-1.45360145114466E-2"/>
    <n v="3320.5809999999901"/>
    <n v="218"/>
    <n v="-7"/>
    <n v="6.5651161649121242E-2"/>
    <n v="-2.1080648235956359E-3"/>
    <n v="3929.1232"/>
    <n v="870.85900000000004"/>
    <n v="0"/>
    <n v="0.22164207016975188"/>
    <n v="0"/>
    <x v="1"/>
    <n v="1.45360145114466E-2"/>
    <n v="2.1080648235956359E-3"/>
    <n v="0"/>
    <n v="0"/>
  </r>
  <r>
    <x v="206"/>
    <n v="21736"/>
    <n v="480"/>
    <n v="76"/>
    <n v="2.2083179977916818E-2"/>
    <n v="3.4965034965034965E-3"/>
    <n v="23279"/>
    <n v="414"/>
    <n v="0"/>
    <n v="1.7784269083723526E-2"/>
    <n v="0"/>
    <n v="25064"/>
    <n v="3203"/>
    <n v="0"/>
    <n v="0.12779285030322374"/>
    <n v="0"/>
    <x v="1"/>
    <n v="3.4965034965034965E-3"/>
    <n v="0"/>
    <n v="0"/>
    <n v="0"/>
  </r>
  <r>
    <x v="207"/>
    <n v="13873"/>
    <n v="766"/>
    <n v="-327"/>
    <n v="5.5215166150075684E-2"/>
    <n v="-2.3570965184170692E-2"/>
    <n v="17744.3"/>
    <n v="1129"/>
    <n v="0"/>
    <n v="6.3626065835225967E-2"/>
    <n v="0"/>
    <n v="19691.14"/>
    <n v="4667"/>
    <n v="0"/>
    <n v="0.23701014771110257"/>
    <n v="0"/>
    <x v="1"/>
    <n v="2.3570965184170692E-2"/>
    <n v="0"/>
    <n v="0"/>
    <n v="0"/>
  </r>
  <r>
    <x v="208"/>
    <n v="1174.69"/>
    <n v="28"/>
    <m/>
    <n v="2.3836075900875976E-2"/>
    <n v="0"/>
    <n v="1250"/>
    <n v="90"/>
    <n v="-1340"/>
    <n v="7.1999999999999995E-2"/>
    <n v="-1.0720000000000001"/>
    <n v="1325"/>
    <n v="231"/>
    <n v="0"/>
    <n v="0.17433962264150943"/>
    <n v="0"/>
    <x v="1"/>
    <n v="0"/>
    <n v="1.0720000000000001"/>
    <n v="0"/>
    <n v="0"/>
  </r>
  <r>
    <x v="209"/>
    <n v="57791"/>
    <n v="18830"/>
    <n v="-26451"/>
    <n v="0.32582928137599282"/>
    <n v="-0.45770102611133223"/>
    <n v="52975"/>
    <n v="19681"/>
    <n v="0"/>
    <n v="0.37151486550259555"/>
    <n v="0"/>
    <n v="59907"/>
    <n v="29547"/>
    <n v="0"/>
    <n v="0.49321448244779409"/>
    <n v="0"/>
    <x v="1"/>
    <n v="0.45770102611133223"/>
    <n v="0"/>
    <n v="0"/>
    <n v="0"/>
  </r>
  <r>
    <x v="210"/>
    <n v="1372.56"/>
    <n v="14"/>
    <n v="-77"/>
    <n v="1.0199918400652794E-2"/>
    <n v="-5.6099551203590371E-2"/>
    <n v="1695.06"/>
    <n v="140"/>
    <n v="0"/>
    <n v="8.2592946562363573E-2"/>
    <n v="0"/>
    <n v="1939"/>
    <n v="464"/>
    <n v="0"/>
    <n v="0.23929860752965446"/>
    <n v="0"/>
    <x v="1"/>
    <n v="5.6099551203590371E-2"/>
    <n v="0"/>
    <n v="0"/>
    <n v="0"/>
  </r>
  <r>
    <x v="211"/>
    <n v="2326.86"/>
    <n v="12"/>
    <n v="-719"/>
    <n v="5.1571645909079186E-3"/>
    <n v="-0.30900011173856612"/>
    <n v="1670.9770000000001"/>
    <n v="178"/>
    <n v="266"/>
    <n v="0.10652450632175069"/>
    <n v="0.15918830719991955"/>
    <n v="1931.203"/>
    <n v="333"/>
    <n v="0"/>
    <n v="0.17243138085431722"/>
    <n v="0"/>
    <x v="1"/>
    <n v="0.30900011173856612"/>
    <n v="0.15918830719991955"/>
    <n v="0"/>
    <n v="0"/>
  </r>
  <r>
    <x v="212"/>
    <n v="16276"/>
    <n v="531"/>
    <n v="-112"/>
    <n v="3.2624723519292208E-2"/>
    <n v="-6.8812976161218972E-3"/>
    <n v="18086"/>
    <n v="375"/>
    <n v="0"/>
    <n v="2.0734269600796197E-2"/>
    <n v="0"/>
    <n v="16841"/>
    <n v="4650"/>
    <n v="0"/>
    <n v="0.27611186984145836"/>
    <n v="0"/>
    <x v="1"/>
    <n v="6.8812976161218972E-3"/>
    <n v="0"/>
    <n v="0"/>
    <n v="0"/>
  </r>
  <r>
    <x v="213"/>
    <n v="1109"/>
    <n v="207"/>
    <n v="6"/>
    <n v="0.18665464382326422"/>
    <n v="5.4102795311091077E-3"/>
    <n v="1103.2239999999999"/>
    <n v="176"/>
    <n v="0"/>
    <n v="0.15953242496537423"/>
    <n v="0"/>
    <n v="1104.3"/>
    <n v="358"/>
    <n v="0"/>
    <n v="0.32418726795254915"/>
    <n v="0"/>
    <x v="1"/>
    <n v="5.4102795311091077E-3"/>
    <n v="0"/>
    <n v="0"/>
    <n v="0"/>
  </r>
  <r>
    <x v="214"/>
    <n v="8793.2999999999993"/>
    <n v="669"/>
    <n v="-1073"/>
    <n v="7.6080652314830619E-2"/>
    <n v="-0.12202472336892863"/>
    <n v="7683.4790000000003"/>
    <n v="353"/>
    <n v="0"/>
    <n v="4.5942729849329969E-2"/>
    <n v="0"/>
    <n v="9893.5540000000001"/>
    <n v="1717"/>
    <n v="0"/>
    <n v="0.17354734203704755"/>
    <n v="0"/>
    <x v="1"/>
    <n v="0.12202472336892863"/>
    <n v="0"/>
    <n v="0"/>
    <n v="0"/>
  </r>
  <r>
    <x v="215"/>
    <n v="3906.3"/>
    <m/>
    <n v="-264"/>
    <n v="0"/>
    <n v="-6.7583134935872813E-2"/>
    <n v="4219.5079999999998"/>
    <n v="69"/>
    <n v="0"/>
    <n v="1.6352617414162978E-2"/>
    <n v="0"/>
    <n v="4271.8999999999996"/>
    <n v="321"/>
    <n v="0"/>
    <n v="7.5142208385027748E-2"/>
    <n v="0"/>
    <x v="1"/>
    <n v="6.7583134935872813E-2"/>
    <n v="0"/>
    <n v="0"/>
    <n v="0"/>
  </r>
  <r>
    <x v="216"/>
    <n v="4671.57"/>
    <n v="60"/>
    <n v="237"/>
    <n v="1.284364785286317E-2"/>
    <n v="5.0732409018809523E-2"/>
    <n v="3715.96"/>
    <n v="54"/>
    <n v="-317"/>
    <n v="1.4531911000118409E-2"/>
    <n v="-8.5307699759954364E-2"/>
    <n v="4523"/>
    <n v="305"/>
    <n v="0"/>
    <n v="6.7433119610877737E-2"/>
    <n v="0"/>
    <x v="1"/>
    <n v="5.0732409018809523E-2"/>
    <n v="8.5307699759954364E-2"/>
    <n v="0"/>
    <n v="0"/>
  </r>
  <r>
    <x v="217"/>
    <n v="4851.16"/>
    <n v="28"/>
    <n v="29"/>
    <n v="5.7718154008525799E-3"/>
    <n v="5.9779516651687434E-3"/>
    <n v="5160.0450000000001"/>
    <n v="77"/>
    <n v="-56"/>
    <n v="1.4922350483377568E-2"/>
    <n v="-1.0852618533365504E-2"/>
    <n v="5225.8879999999999"/>
    <n v="789"/>
    <n v="0"/>
    <n v="0.15097912546154835"/>
    <n v="0"/>
    <x v="1"/>
    <n v="5.9779516651687434E-3"/>
    <n v="1.0852618533365504E-2"/>
    <n v="0"/>
    <n v="0"/>
  </r>
  <r>
    <x v="218"/>
    <n v="105574.7"/>
    <n v="3655"/>
    <n v="1558"/>
    <n v="3.4620036808061021E-2"/>
    <n v="1.4757323487540103E-2"/>
    <n v="114915"/>
    <n v="16062"/>
    <n v="0"/>
    <n v="0.13977287560370708"/>
    <n v="0"/>
    <n v="118411.0597"/>
    <n v="31516"/>
    <n v="0"/>
    <n v="0.26615757075265833"/>
    <n v="0"/>
    <x v="1"/>
    <n v="1.4757323487540103E-2"/>
    <n v="0"/>
    <n v="0"/>
    <n v="0"/>
  </r>
  <r>
    <x v="219"/>
    <n v="161671"/>
    <n v="13336"/>
    <n v="-12253"/>
    <n v="8.248851061724119E-2"/>
    <n v="-7.5789721100259166E-2"/>
    <n v="151452"/>
    <n v="18583"/>
    <n v="729"/>
    <n v="0.12269894091857486"/>
    <n v="4.8134062277157118E-3"/>
    <n v="164245"/>
    <n v="31201"/>
    <n v="0"/>
    <n v="0.18996620901701727"/>
    <n v="0"/>
    <x v="1"/>
    <n v="7.5789721100259166E-2"/>
    <n v="4.8134062277157118E-3"/>
    <n v="0"/>
    <n v="0"/>
  </r>
  <r>
    <x v="220"/>
    <n v="12849.2"/>
    <n v="4339"/>
    <n v="83"/>
    <n v="0.33768639292718611"/>
    <n v="6.4595461196027765E-3"/>
    <n v="13180.04"/>
    <n v="4475"/>
    <n v="909"/>
    <n v="0.33952855985262559"/>
    <n v="6.8967924224812668E-2"/>
    <n v="14053.8"/>
    <n v="4414"/>
    <n v="0"/>
    <n v="0.31407875450056216"/>
    <n v="0"/>
    <x v="1"/>
    <n v="6.4595461196027765E-3"/>
    <n v="6.8967924224812668E-2"/>
    <n v="0"/>
    <n v="0"/>
  </r>
  <r>
    <x v="221"/>
    <n v="19625.18"/>
    <n v="1636"/>
    <m/>
    <n v="8.3362292728015736E-2"/>
    <n v="0"/>
    <n v="18988"/>
    <n v="1191"/>
    <n v="-5230"/>
    <n v="6.2723825574046765E-2"/>
    <n v="-0.27543711817990307"/>
    <n v="18320.481400000001"/>
    <n v="4808"/>
    <n v="0"/>
    <n v="0.26243851867342305"/>
    <n v="0"/>
    <x v="1"/>
    <n v="0"/>
    <n v="0.27543711817990307"/>
    <n v="0"/>
    <n v="0"/>
  </r>
  <r>
    <x v="222"/>
    <n v="1871"/>
    <n v="17"/>
    <n v="-51"/>
    <n v="9.0860502405130938E-3"/>
    <n v="-2.7258150721539285E-2"/>
    <n v="3054.652"/>
    <n v="374"/>
    <n v="-1902"/>
    <n v="0.12243620549902247"/>
    <n v="-0.62265685256454739"/>
    <n v="457.68520000000001"/>
    <n v="62"/>
    <n v="0"/>
    <n v="0.13546428855466597"/>
    <n v="0"/>
    <x v="1"/>
    <n v="2.7258150721539285E-2"/>
    <n v="0.62265685256454739"/>
    <n v="0"/>
    <n v="0"/>
  </r>
  <r>
    <x v="223"/>
    <n v="59101.5"/>
    <n v="1814"/>
    <m/>
    <n v="3.0692960415556289E-2"/>
    <n v="0"/>
    <n v="56552.998"/>
    <n v="1362"/>
    <n v="-89"/>
    <n v="2.4083603843601715E-2"/>
    <n v="-1.5737450382382911E-3"/>
    <n v="61960.739099999999"/>
    <n v="14060"/>
    <n v="0"/>
    <n v="0.22691788710441643"/>
    <n v="0"/>
    <x v="1"/>
    <n v="0"/>
    <n v="1.5737450382382911E-3"/>
    <n v="0"/>
    <n v="0"/>
  </r>
  <r>
    <x v="224"/>
    <n v="5882"/>
    <n v="11"/>
    <n v="891"/>
    <n v="1.8701122067324039E-3"/>
    <n v="0.15147908874532473"/>
    <n v="5309"/>
    <n v="13"/>
    <n v="0"/>
    <n v="2.448672066302505E-3"/>
    <n v="0"/>
    <n v="5506"/>
    <n v="666"/>
    <n v="0"/>
    <n v="0.12095895386850708"/>
    <n v="0"/>
    <x v="1"/>
    <n v="0.15147908874532473"/>
    <n v="0"/>
    <n v="0"/>
    <n v="0"/>
  </r>
  <r>
    <x v="225"/>
    <n v="6611"/>
    <n v="63"/>
    <m/>
    <n v="9.5295719255785814E-3"/>
    <n v="0"/>
    <n v="7553.13"/>
    <n v="325"/>
    <n v="-65"/>
    <n v="4.3028519302593757E-2"/>
    <n v="-8.605703860518751E-3"/>
    <n v="9163"/>
    <n v="2046"/>
    <n v="0"/>
    <n v="0.22328931572629052"/>
    <n v="0"/>
    <x v="1"/>
    <n v="0"/>
    <n v="8.605703860518751E-3"/>
    <n v="0"/>
    <n v="0"/>
  </r>
  <r>
    <x v="226"/>
    <n v="1976.39"/>
    <n v="72"/>
    <n v="-12"/>
    <n v="3.6430056820769177E-2"/>
    <n v="-6.0716761367948634E-3"/>
    <n v="2466.183"/>
    <n v="101"/>
    <n v="0"/>
    <n v="4.095397624588281E-2"/>
    <n v="0"/>
    <n v="2500.2600000000002"/>
    <n v="434"/>
    <n v="0"/>
    <n v="0.17358194747746233"/>
    <n v="0"/>
    <x v="1"/>
    <n v="6.0716761367948634E-3"/>
    <n v="0"/>
    <n v="0"/>
    <n v="0"/>
  </r>
  <r>
    <x v="227"/>
    <n v="1351"/>
    <n v="300"/>
    <n v="-231"/>
    <n v="0.22205773501110287"/>
    <n v="-0.17098445595854922"/>
    <n v="1506.8407"/>
    <n v="169"/>
    <n v="102"/>
    <n v="0.11215518667633546"/>
    <n v="6.7691296100510168E-2"/>
    <n v="1350.0805"/>
    <n v="377"/>
    <n v="0"/>
    <n v="0.27924260812595991"/>
    <n v="0"/>
    <x v="1"/>
    <n v="0.17098445595854922"/>
    <n v="6.7691296100510168E-2"/>
    <n v="0"/>
    <n v="0"/>
  </r>
  <r>
    <x v="228"/>
    <n v="1299.3399999999999"/>
    <m/>
    <n v="-122"/>
    <n v="0"/>
    <n v="-9.3893823017839828E-2"/>
    <n v="1894.0934999999999"/>
    <n v="321"/>
    <n v="-367"/>
    <n v="0.16947421022246262"/>
    <n v="-0.19376023411727036"/>
    <n v="2350.7330000000002"/>
    <n v="499"/>
    <n v="0"/>
    <n v="0.21227421404302402"/>
    <n v="0"/>
    <x v="1"/>
    <n v="9.3893823017839828E-2"/>
    <n v="0.19376023411727036"/>
    <n v="0"/>
    <n v="0"/>
  </r>
  <r>
    <x v="229"/>
    <n v="22696"/>
    <n v="2064"/>
    <m/>
    <n v="9.094113500176243E-2"/>
    <n v="0"/>
    <n v="24298"/>
    <n v="1539"/>
    <n v="325"/>
    <n v="6.3338546382418301E-2"/>
    <n v="1.3375586468022059E-2"/>
    <n v="24675"/>
    <n v="6218"/>
    <n v="0"/>
    <n v="0.25199594731509622"/>
    <n v="0"/>
    <x v="1"/>
    <n v="0"/>
    <n v="1.3375586468022059E-2"/>
    <n v="0"/>
    <n v="0"/>
  </r>
  <r>
    <x v="230"/>
    <n v="9601.68"/>
    <n v="145"/>
    <n v="-363"/>
    <n v="1.5101523899984169E-2"/>
    <n v="-3.7805883970305196E-2"/>
    <n v="8984"/>
    <n v="321"/>
    <n v="0"/>
    <n v="3.5730186999109528E-2"/>
    <n v="0"/>
    <n v="11454.34"/>
    <n v="2714"/>
    <n v="0"/>
    <n v="0.23694075782629118"/>
    <n v="0"/>
    <x v="1"/>
    <n v="3.7805883970305196E-2"/>
    <n v="0"/>
    <n v="0"/>
    <n v="0"/>
  </r>
  <r>
    <x v="231"/>
    <n v="2364.17"/>
    <n v="54"/>
    <n v="-680"/>
    <n v="2.2840997051819453E-2"/>
    <n v="-0.28762737028217089"/>
    <n v="2264"/>
    <n v="115"/>
    <n v="0"/>
    <n v="5.0795053003533569E-2"/>
    <n v="0"/>
    <n v="2387"/>
    <n v="579"/>
    <n v="0"/>
    <n v="0.24256388772517803"/>
    <n v="0"/>
    <x v="1"/>
    <n v="0.28762737028217089"/>
    <n v="0"/>
    <n v="0"/>
    <n v="0"/>
  </r>
  <r>
    <x v="232"/>
    <n v="1564.33"/>
    <n v="34"/>
    <m/>
    <n v="2.173454450147987E-2"/>
    <n v="0"/>
    <n v="1311"/>
    <n v="39"/>
    <n v="33"/>
    <n v="2.9748283752860413E-2"/>
    <n v="2.5171624713958809E-2"/>
    <n v="1336.3"/>
    <n v="237"/>
    <n v="0"/>
    <n v="0.17735538426999925"/>
    <n v="0"/>
    <x v="1"/>
    <n v="0"/>
    <n v="2.5171624713958809E-2"/>
    <n v="0"/>
    <n v="0"/>
  </r>
  <r>
    <x v="233"/>
    <n v="33930"/>
    <n v="824"/>
    <n v="-226"/>
    <n v="2.4285293250810493E-2"/>
    <n v="-6.6607721780135576E-3"/>
    <n v="35304"/>
    <n v="639"/>
    <n v="-4662"/>
    <n v="1.8099932019034669E-2"/>
    <n v="-0.13205302515295717"/>
    <n v="34683"/>
    <n v="8368"/>
    <n v="0"/>
    <n v="0.24127093965343252"/>
    <n v="0"/>
    <x v="1"/>
    <n v="6.6607721780135576E-3"/>
    <n v="0.13205302515295717"/>
    <n v="0"/>
    <n v="0"/>
  </r>
  <r>
    <x v="234"/>
    <n v="36637.56"/>
    <n v="2329.0700000000002"/>
    <n v="-10"/>
    <n v="6.357055437097886E-2"/>
    <n v="-2.7294394058993015E-4"/>
    <n v="38942"/>
    <n v="2518"/>
    <n v="0"/>
    <n v="6.4660263982332697E-2"/>
    <n v="0"/>
    <n v="41923"/>
    <n v="12110"/>
    <n v="0"/>
    <n v="0.2888629153447988"/>
    <n v="0"/>
    <x v="1"/>
    <n v="2.7294394058993015E-4"/>
    <n v="0"/>
    <n v="0"/>
    <n v="0"/>
  </r>
  <r>
    <x v="235"/>
    <n v="4264.13"/>
    <n v="121"/>
    <n v="-1500"/>
    <n v="2.8376245564745915E-2"/>
    <n v="-0.35177163923238736"/>
    <n v="4199"/>
    <n v="530"/>
    <n v="-1037"/>
    <n v="0.12622052869730888"/>
    <n v="-0.24696356275303644"/>
    <n v="5920.2020000000002"/>
    <n v="1673"/>
    <n v="0"/>
    <n v="0.2825917088639881"/>
    <n v="0"/>
    <x v="1"/>
    <n v="0.35177163923238736"/>
    <n v="0.24696356275303644"/>
    <n v="0"/>
    <n v="0"/>
  </r>
  <r>
    <x v="236"/>
    <n v="22422.17"/>
    <n v="6770"/>
    <n v="3252"/>
    <n v="0.30193330975547866"/>
    <n v="0.14503502560189313"/>
    <n v="24458"/>
    <n v="3427"/>
    <n v="-772"/>
    <n v="0.14011775288249242"/>
    <n v="-3.1564314334777986E-2"/>
    <n v="28288"/>
    <n v="4952"/>
    <n v="0"/>
    <n v="0.17505656108597284"/>
    <n v="0"/>
    <x v="1"/>
    <n v="0.14503502560189313"/>
    <n v="3.1564314334777986E-2"/>
    <n v="0"/>
    <n v="0"/>
  </r>
  <r>
    <x v="237"/>
    <n v="2232.06"/>
    <n v="41"/>
    <n v="-3856"/>
    <n v="1.8368681845470105E-2"/>
    <n v="-1.7275521267349445"/>
    <n v="1138.9485222431099"/>
    <n v="50"/>
    <n v="0"/>
    <n v="4.3900140369405947E-2"/>
    <n v="0"/>
    <n v="891.13366919999999"/>
    <n v="336"/>
    <n v="0"/>
    <n v="0.37704781180766994"/>
    <n v="0"/>
    <x v="1"/>
    <n v="1.7275521267349445"/>
    <n v="0"/>
    <n v="0"/>
    <n v="0"/>
  </r>
  <r>
    <x v="238"/>
    <n v="507.38"/>
    <n v="44"/>
    <n v="-41"/>
    <n v="8.6720012613820022E-2"/>
    <n v="-8.080728448105956E-2"/>
    <n v="415.599999999999"/>
    <n v="46"/>
    <n v="0"/>
    <n v="0.11068334937439872"/>
    <n v="0"/>
    <n v="476.25"/>
    <n v="55"/>
    <n v="0"/>
    <n v="0.11548556430446194"/>
    <n v="0"/>
    <x v="1"/>
    <n v="8.080728448105956E-2"/>
    <n v="0"/>
    <n v="0"/>
    <n v="0"/>
  </r>
  <r>
    <x v="239"/>
    <n v="67488"/>
    <n v="2146"/>
    <n v="1171"/>
    <n v="3.1798245614035089E-2"/>
    <n v="1.7351232811759126E-2"/>
    <n v="66631.634300000005"/>
    <n v="2269"/>
    <n v="0"/>
    <n v="3.405289430218883E-2"/>
    <n v="0"/>
    <n v="74508.340899999996"/>
    <n v="17865"/>
    <n v="0"/>
    <n v="0.23977181325211874"/>
    <n v="0"/>
    <x v="1"/>
    <n v="1.7351232811759126E-2"/>
    <n v="0"/>
    <n v="0"/>
    <n v="0"/>
  </r>
  <r>
    <x v="240"/>
    <n v="171004"/>
    <n v="3433"/>
    <n v="-8526"/>
    <n v="2.0075553788215482E-2"/>
    <n v="-4.9858482842506609E-2"/>
    <n v="174445.9602"/>
    <n v="2796"/>
    <n v="818"/>
    <n v="1.6027886210689103E-2"/>
    <n v="4.6891312304519622E-3"/>
    <n v="189451.79"/>
    <n v="43910"/>
    <n v="0"/>
    <n v="0.2317740043522418"/>
    <n v="0"/>
    <x v="1"/>
    <n v="4.9858482842506609E-2"/>
    <n v="4.6891312304519622E-3"/>
    <n v="0"/>
    <n v="0"/>
  </r>
  <r>
    <x v="241"/>
    <n v="27763.55"/>
    <n v="1271"/>
    <m/>
    <n v="4.5779448233385138E-2"/>
    <n v="0"/>
    <n v="11788.61"/>
    <n v="1837"/>
    <n v="-864"/>
    <n v="0.15582838010588185"/>
    <n v="-7.3291083511966212E-2"/>
    <n v="25658"/>
    <n v="6534"/>
    <n v="0"/>
    <n v="0.25465741679008497"/>
    <n v="0"/>
    <x v="1"/>
    <n v="0"/>
    <n v="7.3291083511966212E-2"/>
    <n v="0"/>
    <n v="0"/>
  </r>
  <r>
    <x v="242"/>
    <n v="2237"/>
    <n v="88"/>
    <n v="-1500"/>
    <n v="3.9338399642378188E-2"/>
    <n v="-0.67054090299508273"/>
    <n v="2332"/>
    <n v="18"/>
    <n v="-2000"/>
    <n v="7.7186963979416811E-3"/>
    <n v="-0.85763293310463118"/>
    <n v="2563"/>
    <n v="345"/>
    <n v="0"/>
    <n v="0.13460788138899726"/>
    <n v="0"/>
    <x v="1"/>
    <n v="0.67054090299508273"/>
    <n v="0.85763293310463118"/>
    <n v="0"/>
    <n v="0"/>
  </r>
  <r>
    <x v="243"/>
    <n v="20768.53"/>
    <n v="2240"/>
    <n v="-1970"/>
    <n v="0.10785549097601034"/>
    <n v="-9.4855052331580522E-2"/>
    <n v="16577.801100000001"/>
    <n v="1782"/>
    <n v="0"/>
    <n v="0.10749314636185374"/>
    <n v="0"/>
    <n v="16386.95"/>
    <n v="4993"/>
    <n v="0"/>
    <n v="0.30469367392955982"/>
    <n v="0"/>
    <x v="1"/>
    <n v="9.4855052331580522E-2"/>
    <n v="0"/>
    <n v="0"/>
    <n v="0"/>
  </r>
  <r>
    <x v="244"/>
    <n v="7266.87"/>
    <n v="1781"/>
    <m/>
    <n v="0.24508488523944971"/>
    <n v="0"/>
    <n v="5918.02"/>
    <n v="78"/>
    <n v="-30105"/>
    <n v="1.3180083879405611E-2"/>
    <n v="-5.0870054511475118"/>
    <n v="5114"/>
    <n v="1274"/>
    <n v="0"/>
    <n v="0.24912006257332811"/>
    <n v="0"/>
    <x v="1"/>
    <n v="0"/>
    <n v="5.0870054511475118"/>
    <n v="0"/>
    <n v="0"/>
  </r>
  <r>
    <x v="245"/>
    <n v="40561.82"/>
    <n v="6729"/>
    <n v="-2"/>
    <n v="0.16589492286095645"/>
    <n v="-4.9307452180400187E-5"/>
    <n v="64173.800999999999"/>
    <n v="5520"/>
    <n v="0"/>
    <n v="8.6016410341659522E-2"/>
    <n v="0"/>
    <n v="26919.24"/>
    <n v="9068"/>
    <n v="0"/>
    <n v="0.33685943585331529"/>
    <n v="0"/>
    <x v="1"/>
    <n v="4.9307452180400187E-5"/>
    <n v="0"/>
    <n v="0"/>
    <n v="0"/>
  </r>
  <r>
    <x v="246"/>
    <n v="18158.16"/>
    <n v="1850"/>
    <n v="-408"/>
    <n v="0.10188256959956295"/>
    <n v="-2.2469236971146857E-2"/>
    <n v="18488.97"/>
    <n v="1553"/>
    <n v="0"/>
    <n v="8.3996025738588997E-2"/>
    <n v="0"/>
    <n v="21823.919999999998"/>
    <n v="5334"/>
    <n v="0"/>
    <n v="0.24441071998064512"/>
    <n v="0"/>
    <x v="1"/>
    <n v="2.2469236971146857E-2"/>
    <n v="0"/>
    <n v="0"/>
    <n v="0"/>
  </r>
  <r>
    <x v="247"/>
    <n v="49534.35"/>
    <n v="17241"/>
    <m/>
    <n v="0.34806149671894354"/>
    <n v="0"/>
    <n v="46081.358"/>
    <n v="19566"/>
    <n v="10"/>
    <n v="0.42459686192407786"/>
    <n v="2.1700749357256356E-4"/>
    <n v="47782"/>
    <n v="25586"/>
    <n v="0"/>
    <n v="0.53547360930894483"/>
    <n v="0"/>
    <x v="1"/>
    <n v="0"/>
    <n v="2.1700749357256356E-4"/>
    <n v="0"/>
    <n v="0"/>
  </r>
  <r>
    <x v="248"/>
    <n v="23917"/>
    <n v="7810"/>
    <n v="46"/>
    <n v="0.32654597148471798"/>
    <n v="1.9233181419074299E-3"/>
    <n v="25663"/>
    <n v="8896"/>
    <n v="11"/>
    <n v="0.34664692358648636"/>
    <n v="4.2863266180882982E-4"/>
    <n v="26450.400000000001"/>
    <n v="11967"/>
    <n v="0"/>
    <n v="0.45243172125941383"/>
    <n v="0"/>
    <x v="1"/>
    <n v="1.9233181419074299E-3"/>
    <n v="4.2863266180882982E-4"/>
    <n v="0"/>
    <n v="0"/>
  </r>
  <r>
    <x v="249"/>
    <n v="16301"/>
    <n v="249"/>
    <n v="148"/>
    <n v="1.5275136494693578E-2"/>
    <n v="9.0791975952395562E-3"/>
    <n v="17074.461879999999"/>
    <n v="260"/>
    <n v="148"/>
    <n v="1.522741986408066E-2"/>
    <n v="8.6679159226305293E-3"/>
    <n v="19654.34577"/>
    <n v="1187"/>
    <n v="0"/>
    <n v="6.0393768069950872E-2"/>
    <n v="0"/>
    <x v="1"/>
    <n v="9.0791975952395562E-3"/>
    <n v="8.6679159226305293E-3"/>
    <n v="0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B3CCA99-E132-4FF1-8B68-1992E917C87A}" name="PivotTable1" cacheId="3" applyNumberFormats="0" applyBorderFormats="0" applyFontFormats="0" applyPatternFormats="0" applyAlignmentFormats="0" applyWidthHeightFormats="1" dataCaption="ערכים" updatedVersion="7" minRefreshableVersion="3" useAutoFormatting="1" itemPrintTitles="1" createdVersion="7" indent="0" outline="1" outlineData="1" multipleFieldFilters="0" rowHeaderCaption="תיאור התנהגות / שם הרשות">
  <location ref="A3:H25" firstHeaderRow="0" firstDataRow="1" firstDataCol="1"/>
  <pivotFields count="21">
    <pivotField axis="axisRow" showAll="0">
      <items count="251">
        <item x="73"/>
        <item x="188"/>
        <item x="192"/>
        <item x="157"/>
        <item x="147"/>
        <item x="153"/>
        <item x="193"/>
        <item x="82"/>
        <item x="148"/>
        <item x="162"/>
        <item x="167"/>
        <item x="12"/>
        <item x="13"/>
        <item x="14"/>
        <item x="15"/>
        <item x="165"/>
        <item x="194"/>
        <item x="16"/>
        <item x="195"/>
        <item x="141"/>
        <item x="196"/>
        <item x="158"/>
        <item x="103"/>
        <item x="164"/>
        <item x="101"/>
        <item x="189"/>
        <item x="197"/>
        <item x="175"/>
        <item x="17"/>
        <item x="18"/>
        <item x="198"/>
        <item x="152"/>
        <item x="132"/>
        <item x="19"/>
        <item x="113"/>
        <item x="199"/>
        <item x="181"/>
        <item x="97"/>
        <item x="130"/>
        <item x="127"/>
        <item x="20"/>
        <item x="21"/>
        <item x="22"/>
        <item x="200"/>
        <item x="172"/>
        <item x="191"/>
        <item x="201"/>
        <item x="95"/>
        <item x="154"/>
        <item x="143"/>
        <item x="23"/>
        <item x="202"/>
        <item x="100"/>
        <item x="85"/>
        <item x="139"/>
        <item x="203"/>
        <item x="114"/>
        <item x="24"/>
        <item x="25"/>
        <item x="94"/>
        <item x="90"/>
        <item x="184"/>
        <item x="8"/>
        <item x="204"/>
        <item x="205"/>
        <item x="117"/>
        <item x="26"/>
        <item x="137"/>
        <item x="128"/>
        <item x="104"/>
        <item x="140"/>
        <item x="108"/>
        <item x="27"/>
        <item x="206"/>
        <item x="133"/>
        <item x="28"/>
        <item x="29"/>
        <item x="9"/>
        <item x="87"/>
        <item x="207"/>
        <item x="118"/>
        <item x="4"/>
        <item x="208"/>
        <item x="209"/>
        <item x="30"/>
        <item x="156"/>
        <item x="179"/>
        <item x="119"/>
        <item x="170"/>
        <item x="168"/>
        <item x="166"/>
        <item x="31"/>
        <item x="210"/>
        <item x="112"/>
        <item x="32"/>
        <item x="10"/>
        <item x="182"/>
        <item x="126"/>
        <item x="0"/>
        <item x="105"/>
        <item x="88"/>
        <item x="33"/>
        <item x="71"/>
        <item x="211"/>
        <item x="106"/>
        <item x="163"/>
        <item x="6"/>
        <item x="34"/>
        <item x="76"/>
        <item x="35"/>
        <item x="212"/>
        <item x="98"/>
        <item x="150"/>
        <item x="36"/>
        <item x="37"/>
        <item x="38"/>
        <item x="187"/>
        <item x="213"/>
        <item x="39"/>
        <item x="115"/>
        <item x="40"/>
        <item x="74"/>
        <item x="174"/>
        <item x="41"/>
        <item x="214"/>
        <item x="215"/>
        <item x="131"/>
        <item x="160"/>
        <item x="107"/>
        <item x="216"/>
        <item x="217"/>
        <item x="218"/>
        <item x="120"/>
        <item x="42"/>
        <item x="219"/>
        <item x="220"/>
        <item x="180"/>
        <item x="84"/>
        <item x="221"/>
        <item x="1"/>
        <item x="43"/>
        <item x="123"/>
        <item x="222"/>
        <item x="223"/>
        <item x="44"/>
        <item x="224"/>
        <item x="178"/>
        <item x="225"/>
        <item x="45"/>
        <item x="7"/>
        <item x="161"/>
        <item x="124"/>
        <item x="122"/>
        <item x="91"/>
        <item x="46"/>
        <item x="47"/>
        <item x="48"/>
        <item x="226"/>
        <item x="173"/>
        <item x="227"/>
        <item x="111"/>
        <item x="228"/>
        <item x="229"/>
        <item x="190"/>
        <item x="142"/>
        <item x="49"/>
        <item x="50"/>
        <item x="51"/>
        <item x="155"/>
        <item x="185"/>
        <item x="79"/>
        <item x="186"/>
        <item x="176"/>
        <item x="96"/>
        <item x="67"/>
        <item x="93"/>
        <item x="52"/>
        <item x="53"/>
        <item x="89"/>
        <item x="54"/>
        <item x="230"/>
        <item x="231"/>
        <item x="171"/>
        <item x="232"/>
        <item x="11"/>
        <item x="183"/>
        <item x="149"/>
        <item x="233"/>
        <item x="3"/>
        <item x="5"/>
        <item x="235"/>
        <item x="68"/>
        <item x="125"/>
        <item x="102"/>
        <item x="236"/>
        <item x="55"/>
        <item x="78"/>
        <item x="237"/>
        <item x="238"/>
        <item x="56"/>
        <item x="69"/>
        <item x="57"/>
        <item x="75"/>
        <item x="146"/>
        <item x="58"/>
        <item x="92"/>
        <item x="144"/>
        <item x="83"/>
        <item x="70"/>
        <item x="86"/>
        <item x="129"/>
        <item x="239"/>
        <item x="240"/>
        <item x="135"/>
        <item x="241"/>
        <item x="59"/>
        <item x="109"/>
        <item x="80"/>
        <item x="134"/>
        <item x="81"/>
        <item x="136"/>
        <item x="242"/>
        <item x="72"/>
        <item x="77"/>
        <item x="138"/>
        <item x="243"/>
        <item x="145"/>
        <item x="244"/>
        <item x="60"/>
        <item x="110"/>
        <item x="159"/>
        <item x="177"/>
        <item x="61"/>
        <item x="245"/>
        <item x="169"/>
        <item x="62"/>
        <item x="234"/>
        <item x="246"/>
        <item x="247"/>
        <item x="63"/>
        <item x="2"/>
        <item x="121"/>
        <item x="64"/>
        <item x="248"/>
        <item x="249"/>
        <item x="65"/>
        <item x="99"/>
        <item x="116"/>
        <item x="151"/>
        <item x="66"/>
        <item t="default"/>
      </items>
    </pivotField>
    <pivotField numFmtId="165" showAll="0"/>
    <pivotField showAll="0"/>
    <pivotField showAll="0"/>
    <pivotField numFmtId="9" showAll="0"/>
    <pivotField numFmtId="9" showAll="0"/>
    <pivotField dataField="1" numFmtId="165" showAll="0"/>
    <pivotField dataField="1" numFmtId="165" showAll="0"/>
    <pivotField dataField="1" numFmtId="165" showAll="0"/>
    <pivotField numFmtId="9" showAll="0"/>
    <pivotField numFmtId="9" showAll="0"/>
    <pivotField dataField="1" numFmtId="165" showAll="0"/>
    <pivotField dataField="1" numFmtId="165" showAll="0"/>
    <pivotField dataField="1" numFmtId="165" showAll="0"/>
    <pivotField numFmtId="9" showAll="0"/>
    <pivotField numFmtId="9" showAll="0"/>
    <pivotField axis="axisRow" showAll="0">
      <items count="6">
        <item sd="0" x="3"/>
        <item sd="0" x="2"/>
        <item x="0"/>
        <item sd="0" x="4"/>
        <item sd="0" x="1"/>
        <item t="default"/>
      </items>
    </pivotField>
    <pivotField numFmtId="9" showAll="0"/>
    <pivotField numFmtId="9" showAll="0"/>
    <pivotField numFmtId="9" showAll="0"/>
    <pivotField dataField="1" showAll="0"/>
  </pivotFields>
  <rowFields count="2">
    <field x="16"/>
    <field x="0"/>
  </rowFields>
  <rowItems count="22">
    <i>
      <x/>
    </i>
    <i>
      <x v="1"/>
    </i>
    <i>
      <x v="2"/>
    </i>
    <i r="1">
      <x/>
    </i>
    <i r="1">
      <x v="24"/>
    </i>
    <i r="1">
      <x v="47"/>
    </i>
    <i r="1">
      <x v="60"/>
    </i>
    <i r="1">
      <x v="81"/>
    </i>
    <i r="1">
      <x v="98"/>
    </i>
    <i r="1">
      <x v="99"/>
    </i>
    <i r="1">
      <x v="111"/>
    </i>
    <i r="1">
      <x v="121"/>
    </i>
    <i r="1">
      <x v="139"/>
    </i>
    <i r="1">
      <x v="170"/>
    </i>
    <i r="1">
      <x v="178"/>
    </i>
    <i r="1">
      <x v="191"/>
    </i>
    <i r="1">
      <x v="200"/>
    </i>
    <i r="1">
      <x v="217"/>
    </i>
    <i r="1">
      <x v="223"/>
    </i>
    <i>
      <x v="3"/>
    </i>
    <i>
      <x v="4"/>
    </i>
    <i t="grand">
      <x/>
    </i>
  </rowItems>
  <colFields count="1">
    <field x="-2"/>
  </colFields>
  <colItems count="7">
    <i>
      <x/>
    </i>
    <i i="1">
      <x v="1"/>
    </i>
    <i i="2">
      <x v="2"/>
    </i>
    <i i="3">
      <x v="3"/>
    </i>
    <i i="4">
      <x v="4"/>
    </i>
    <i i="5">
      <x v="5"/>
    </i>
    <i i="6">
      <x v="6"/>
    </i>
  </colItems>
  <dataFields count="7">
    <dataField name="סכום של חיוב בשנת החשבון - ארנונה אחרת 2019" fld="6" baseField="0" baseItem="0"/>
    <dataField name="סכום של סה&quot;כ פטורים, שחרורים והנחות - ארנונה אחרת 2019" fld="7" baseField="0" baseItem="0"/>
    <dataField name="סכום של העברה לחובות מסופקים - ארנונה אחרת 2019" fld="8" baseField="0" baseItem="0"/>
    <dataField name="סכום של חיוב בשנת החשבון - ארנונה אחרת 2020" fld="11" baseField="0" baseItem="0" numFmtId="180"/>
    <dataField name="סכום של סה&quot;כ פטורים, שחרורים והנחות - ארנונה אחרת 2020" fld="12" baseField="0" baseItem="0"/>
    <dataField name="סכום של העברה לחובות מסופקים - ארנונה אחרת 2020" fld="13" baseField="0" baseItem="0" numFmtId="180"/>
    <dataField name="ספירה של חריגות של שנת 2020 ביחס לממוצע 2018/9" fld="20" subtotal="count" baseField="0" baseItem="0"/>
  </dataFields>
  <formats count="21">
    <format dxfId="259">
      <pivotArea outline="0" collapsedLevelsAreSubtotals="1" fieldPosition="0">
        <references count="1">
          <reference field="4294967294" count="1" selected="0">
            <x v="5"/>
          </reference>
        </references>
      </pivotArea>
    </format>
    <format dxfId="258">
      <pivotArea outline="0" collapsedLevelsAreSubtotals="1" fieldPosition="0">
        <references count="1">
          <reference field="4294967294" count="1" selected="0">
            <x v="3"/>
          </reference>
        </references>
      </pivotArea>
    </format>
    <format dxfId="257">
      <pivotArea collapsedLevelsAreSubtotals="1" fieldPosition="0">
        <references count="2">
          <reference field="4294967294" count="1" selected="0">
            <x v="4"/>
          </reference>
          <reference field="16" count="1">
            <x v="0"/>
          </reference>
        </references>
      </pivotArea>
    </format>
    <format dxfId="255">
      <pivotArea outline="0" collapsedLevelsAreSubtotals="1" fieldPosition="0"/>
    </format>
    <format dxfId="217">
      <pivotArea field="16" type="button" dataOnly="0" labelOnly="1" outline="0" axis="axisRow" fieldPosition="0"/>
    </format>
    <format dxfId="216">
      <pivotArea dataOnly="0" labelOnly="1" outline="0" fieldPosition="0">
        <references count="1">
          <reference field="4294967294" count="5">
            <x v="0"/>
            <x v="1"/>
            <x v="3"/>
            <x v="4"/>
            <x v="5"/>
          </reference>
        </references>
      </pivotArea>
    </format>
    <format dxfId="209">
      <pivotArea type="all" dataOnly="0" outline="0" fieldPosition="0"/>
    </format>
    <format dxfId="208">
      <pivotArea outline="0" collapsedLevelsAreSubtotals="1" fieldPosition="0"/>
    </format>
    <format dxfId="207">
      <pivotArea field="16" type="button" dataOnly="0" labelOnly="1" outline="0" axis="axisRow" fieldPosition="0"/>
    </format>
    <format dxfId="206">
      <pivotArea dataOnly="0" labelOnly="1" fieldPosition="0">
        <references count="1">
          <reference field="16" count="0"/>
        </references>
      </pivotArea>
    </format>
    <format dxfId="205">
      <pivotArea dataOnly="0" labelOnly="1" grandRow="1" outline="0" fieldPosition="0"/>
    </format>
    <format dxfId="204">
      <pivotArea dataOnly="0" labelOnly="1" fieldPosition="0">
        <references count="2">
          <reference field="0" count="8">
            <x v="7"/>
            <x v="100"/>
            <x v="192"/>
            <x v="196"/>
            <x v="202"/>
            <x v="209"/>
            <x v="219"/>
            <x v="222"/>
          </reference>
          <reference field="16" count="1" selected="0">
            <x v="0"/>
          </reference>
        </references>
      </pivotArea>
    </format>
    <format dxfId="203">
      <pivotArea dataOnly="0" labelOnly="1" fieldPosition="0">
        <references count="2">
          <reference field="0" count="16">
            <x v="0"/>
            <x v="24"/>
            <x v="47"/>
            <x v="60"/>
            <x v="81"/>
            <x v="98"/>
            <x v="99"/>
            <x v="111"/>
            <x v="121"/>
            <x v="139"/>
            <x v="170"/>
            <x v="178"/>
            <x v="191"/>
            <x v="200"/>
            <x v="217"/>
            <x v="223"/>
          </reference>
          <reference field="16" count="1" selected="0">
            <x v="2"/>
          </reference>
        </references>
      </pivotArea>
    </format>
    <format dxfId="202">
      <pivotArea dataOnly="0" labelOnly="1" fieldPosition="0">
        <references count="2">
          <reference field="0" count="5">
            <x v="36"/>
            <x v="67"/>
            <x v="169"/>
            <x v="206"/>
            <x v="231"/>
          </reference>
          <reference field="16" count="1" selected="0">
            <x v="3"/>
          </reference>
        </references>
      </pivotArea>
    </format>
    <format dxfId="201">
      <pivotArea dataOnly="0" labelOnly="1" fieldPosition="0">
        <references count="2">
          <reference field="0" count="50">
            <x v="1"/>
            <x v="2"/>
            <x v="3"/>
            <x v="4"/>
            <x v="5"/>
            <x v="6"/>
            <x v="8"/>
            <x v="9"/>
            <x v="10"/>
            <x v="15"/>
            <x v="16"/>
            <x v="18"/>
            <x v="19"/>
            <x v="20"/>
            <x v="21"/>
            <x v="22"/>
            <x v="23"/>
            <x v="25"/>
            <x v="26"/>
            <x v="27"/>
            <x v="30"/>
            <x v="31"/>
            <x v="32"/>
            <x v="34"/>
            <x v="35"/>
            <x v="37"/>
            <x v="38"/>
            <x v="39"/>
            <x v="43"/>
            <x v="44"/>
            <x v="45"/>
            <x v="46"/>
            <x v="48"/>
            <x v="49"/>
            <x v="51"/>
            <x v="52"/>
            <x v="53"/>
            <x v="54"/>
            <x v="55"/>
            <x v="56"/>
            <x v="59"/>
            <x v="61"/>
            <x v="62"/>
            <x v="63"/>
            <x v="64"/>
            <x v="65"/>
            <x v="68"/>
            <x v="69"/>
            <x v="70"/>
            <x v="71"/>
          </reference>
          <reference field="16" count="1" selected="0">
            <x v="4"/>
          </reference>
        </references>
      </pivotArea>
    </format>
    <format dxfId="200">
      <pivotArea dataOnly="0" labelOnly="1" fieldPosition="0">
        <references count="2">
          <reference field="0" count="50">
            <x v="73"/>
            <x v="74"/>
            <x v="77"/>
            <x v="78"/>
            <x v="79"/>
            <x v="80"/>
            <x v="82"/>
            <x v="83"/>
            <x v="85"/>
            <x v="86"/>
            <x v="87"/>
            <x v="88"/>
            <x v="89"/>
            <x v="90"/>
            <x v="92"/>
            <x v="93"/>
            <x v="95"/>
            <x v="96"/>
            <x v="97"/>
            <x v="102"/>
            <x v="103"/>
            <x v="104"/>
            <x v="105"/>
            <x v="106"/>
            <x v="108"/>
            <x v="110"/>
            <x v="112"/>
            <x v="116"/>
            <x v="117"/>
            <x v="119"/>
            <x v="122"/>
            <x v="124"/>
            <x v="125"/>
            <x v="126"/>
            <x v="127"/>
            <x v="128"/>
            <x v="129"/>
            <x v="130"/>
            <x v="131"/>
            <x v="132"/>
            <x v="134"/>
            <x v="135"/>
            <x v="136"/>
            <x v="137"/>
            <x v="138"/>
            <x v="141"/>
            <x v="142"/>
            <x v="143"/>
            <x v="145"/>
            <x v="146"/>
          </reference>
          <reference field="16" count="1" selected="0">
            <x v="4"/>
          </reference>
        </references>
      </pivotArea>
    </format>
    <format dxfId="199">
      <pivotArea dataOnly="0" labelOnly="1" fieldPosition="0">
        <references count="2">
          <reference field="0" count="50">
            <x v="147"/>
            <x v="149"/>
            <x v="150"/>
            <x v="151"/>
            <x v="152"/>
            <x v="153"/>
            <x v="157"/>
            <x v="158"/>
            <x v="159"/>
            <x v="160"/>
            <x v="161"/>
            <x v="162"/>
            <x v="163"/>
            <x v="164"/>
            <x v="168"/>
            <x v="171"/>
            <x v="172"/>
            <x v="173"/>
            <x v="175"/>
            <x v="180"/>
            <x v="181"/>
            <x v="182"/>
            <x v="183"/>
            <x v="184"/>
            <x v="185"/>
            <x v="186"/>
            <x v="187"/>
            <x v="188"/>
            <x v="189"/>
            <x v="190"/>
            <x v="193"/>
            <x v="194"/>
            <x v="197"/>
            <x v="198"/>
            <x v="203"/>
            <x v="205"/>
            <x v="207"/>
            <x v="208"/>
            <x v="210"/>
            <x v="211"/>
            <x v="212"/>
            <x v="213"/>
            <x v="214"/>
            <x v="216"/>
            <x v="218"/>
            <x v="220"/>
            <x v="221"/>
            <x v="224"/>
            <x v="225"/>
            <x v="226"/>
          </reference>
          <reference field="16" count="1" selected="0">
            <x v="4"/>
          </reference>
        </references>
      </pivotArea>
    </format>
    <format dxfId="198">
      <pivotArea dataOnly="0" labelOnly="1" fieldPosition="0">
        <references count="2">
          <reference field="0" count="15">
            <x v="227"/>
            <x v="229"/>
            <x v="230"/>
            <x v="233"/>
            <x v="234"/>
            <x v="236"/>
            <x v="237"/>
            <x v="238"/>
            <x v="240"/>
            <x v="241"/>
            <x v="243"/>
            <x v="244"/>
            <x v="246"/>
            <x v="247"/>
            <x v="248"/>
          </reference>
          <reference field="16" count="1" selected="0">
            <x v="4"/>
          </reference>
        </references>
      </pivotArea>
    </format>
    <format dxfId="197">
      <pivotArea dataOnly="0" labelOnly="1" outline="0" fieldPosition="0">
        <references count="1">
          <reference field="4294967294" count="5">
            <x v="0"/>
            <x v="1"/>
            <x v="3"/>
            <x v="4"/>
            <x v="5"/>
          </reference>
        </references>
      </pivotArea>
    </format>
    <format dxfId="82">
      <pivotArea dataOnly="0" outline="0" fieldPosition="0">
        <references count="1">
          <reference field="4294967294" count="1">
            <x v="2"/>
          </reference>
        </references>
      </pivotArea>
    </format>
    <format dxfId="21">
      <pivotArea dataOnly="0" labelOnly="1" outline="0" fieldPosition="0">
        <references count="1">
          <reference field="4294967294" count="1">
            <x v="6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45BA2-B8DB-4CF2-98FF-5B6546574330}">
  <dimension ref="A2:S203"/>
  <sheetViews>
    <sheetView rightToLeft="1" tabSelected="1" topLeftCell="A2" workbookViewId="0">
      <selection activeCell="D29" sqref="D29"/>
    </sheetView>
  </sheetViews>
  <sheetFormatPr defaultRowHeight="15" x14ac:dyDescent="0.25"/>
  <cols>
    <col min="1" max="1" width="21" style="28" bestFit="1" customWidth="1"/>
    <col min="2" max="2" width="16.140625" style="28" bestFit="1" customWidth="1"/>
    <col min="3" max="3" width="20.7109375" style="28" bestFit="1" customWidth="1"/>
    <col min="4" max="4" width="16.140625" style="28" bestFit="1" customWidth="1"/>
    <col min="5" max="5" width="17.85546875" style="28" bestFit="1" customWidth="1"/>
    <col min="6" max="6" width="15.7109375" style="28" bestFit="1" customWidth="1"/>
    <col min="7" max="7" width="16.140625" bestFit="1" customWidth="1"/>
    <col min="8" max="8" width="18.85546875" bestFit="1" customWidth="1"/>
    <col min="14" max="14" width="13.28515625" bestFit="1" customWidth="1"/>
    <col min="16" max="19" width="21.140625" customWidth="1"/>
  </cols>
  <sheetData>
    <row r="2" spans="1:19" ht="15.75" thickBot="1" x14ac:dyDescent="0.3"/>
    <row r="3" spans="1:19" s="25" customFormat="1" ht="60" x14ac:dyDescent="0.25">
      <c r="A3" s="30" t="s">
        <v>273</v>
      </c>
      <c r="B3" s="31" t="s">
        <v>268</v>
      </c>
      <c r="C3" s="31" t="s">
        <v>269</v>
      </c>
      <c r="D3" s="31" t="s">
        <v>274</v>
      </c>
      <c r="E3" s="31" t="s">
        <v>270</v>
      </c>
      <c r="F3" s="31" t="s">
        <v>271</v>
      </c>
      <c r="G3" s="31" t="s">
        <v>272</v>
      </c>
      <c r="H3" s="31" t="s">
        <v>275</v>
      </c>
      <c r="N3" s="34"/>
      <c r="O3" s="37" t="s">
        <v>278</v>
      </c>
      <c r="P3" s="37" t="s">
        <v>276</v>
      </c>
      <c r="Q3" s="38" t="s">
        <v>277</v>
      </c>
      <c r="R3" s="38" t="s">
        <v>274</v>
      </c>
      <c r="S3" s="38" t="s">
        <v>272</v>
      </c>
    </row>
    <row r="4" spans="1:19" x14ac:dyDescent="0.25">
      <c r="A4" s="28" t="s">
        <v>258</v>
      </c>
      <c r="B4" s="32">
        <v>946623.97620768426</v>
      </c>
      <c r="C4" s="32">
        <v>185236</v>
      </c>
      <c r="D4" s="33">
        <v>28594</v>
      </c>
      <c r="E4" s="32">
        <v>961683.99300000002</v>
      </c>
      <c r="F4" s="32">
        <v>408063</v>
      </c>
      <c r="G4" s="32">
        <v>137364</v>
      </c>
      <c r="H4" s="32">
        <v>8</v>
      </c>
      <c r="N4" s="35" t="s">
        <v>258</v>
      </c>
      <c r="O4" s="39">
        <v>8</v>
      </c>
      <c r="P4" s="40">
        <v>3.0206291746963557E-2</v>
      </c>
      <c r="Q4" s="41">
        <v>0.14283694124042678</v>
      </c>
      <c r="R4" s="42">
        <v>28594</v>
      </c>
      <c r="S4" s="42">
        <v>137364</v>
      </c>
    </row>
    <row r="5" spans="1:19" x14ac:dyDescent="0.25">
      <c r="A5" s="28" t="s">
        <v>255</v>
      </c>
      <c r="B5" s="32">
        <v>772904.04260599986</v>
      </c>
      <c r="C5" s="32">
        <v>56540</v>
      </c>
      <c r="D5" s="33">
        <v>0</v>
      </c>
      <c r="E5" s="32">
        <v>835975.71814000001</v>
      </c>
      <c r="F5" s="32">
        <v>196442.54</v>
      </c>
      <c r="G5" s="32">
        <v>3</v>
      </c>
      <c r="H5" s="32">
        <v>56</v>
      </c>
      <c r="N5" s="35" t="s">
        <v>255</v>
      </c>
      <c r="O5" s="39">
        <v>56</v>
      </c>
      <c r="P5" s="40">
        <v>0</v>
      </c>
      <c r="Q5" s="41">
        <v>3.5886209789380427E-6</v>
      </c>
      <c r="R5" s="42">
        <v>0</v>
      </c>
      <c r="S5" s="42">
        <v>3</v>
      </c>
    </row>
    <row r="6" spans="1:19" x14ac:dyDescent="0.25">
      <c r="A6" s="28" t="s">
        <v>256</v>
      </c>
      <c r="B6" s="32">
        <v>2185744.4598699999</v>
      </c>
      <c r="C6" s="32">
        <v>512559.533</v>
      </c>
      <c r="D6" s="33">
        <v>241503</v>
      </c>
      <c r="E6" s="32">
        <v>2343570.6109999996</v>
      </c>
      <c r="F6" s="32">
        <v>732466</v>
      </c>
      <c r="G6" s="32">
        <v>-606104</v>
      </c>
      <c r="H6" s="32" t="e">
        <v>#DIV/0!</v>
      </c>
      <c r="N6" s="35" t="s">
        <v>256</v>
      </c>
      <c r="O6" s="39">
        <v>16</v>
      </c>
      <c r="P6" s="40">
        <v>0.11049004329369945</v>
      </c>
      <c r="Q6" s="41">
        <v>-0.25862416824785833</v>
      </c>
      <c r="R6" s="42">
        <v>241503</v>
      </c>
      <c r="S6" s="42">
        <v>-606104</v>
      </c>
    </row>
    <row r="7" spans="1:19" x14ac:dyDescent="0.25">
      <c r="A7" s="29" t="s">
        <v>4</v>
      </c>
      <c r="B7" s="32">
        <v>2001.5</v>
      </c>
      <c r="C7" s="32">
        <v>409</v>
      </c>
      <c r="D7" s="33">
        <v>0</v>
      </c>
      <c r="E7" s="32">
        <v>2154.31</v>
      </c>
      <c r="F7" s="32">
        <v>651</v>
      </c>
      <c r="G7" s="32">
        <v>-264</v>
      </c>
      <c r="H7" s="32">
        <v>1</v>
      </c>
      <c r="N7" s="35" t="s">
        <v>259</v>
      </c>
      <c r="O7" s="39">
        <v>5</v>
      </c>
      <c r="P7" s="40">
        <v>-0.39289483459126651</v>
      </c>
      <c r="Q7" s="41">
        <v>6.4158203085519228E-2</v>
      </c>
      <c r="R7" s="42">
        <v>-96509</v>
      </c>
      <c r="S7" s="42">
        <v>14422</v>
      </c>
    </row>
    <row r="8" spans="1:19" ht="15.75" thickBot="1" x14ac:dyDescent="0.3">
      <c r="A8" s="29" t="s">
        <v>28</v>
      </c>
      <c r="B8" s="32">
        <v>9876</v>
      </c>
      <c r="C8" s="32">
        <v>1655</v>
      </c>
      <c r="D8" s="33">
        <v>5239</v>
      </c>
      <c r="E8" s="32">
        <v>15617.6381</v>
      </c>
      <c r="F8" s="32">
        <v>7008</v>
      </c>
      <c r="G8" s="32">
        <v>-10375</v>
      </c>
      <c r="H8" s="32">
        <v>1</v>
      </c>
      <c r="N8" s="36" t="s">
        <v>257</v>
      </c>
      <c r="O8" s="43">
        <v>165</v>
      </c>
      <c r="P8" s="44">
        <v>-3.7325294910997009E-2</v>
      </c>
      <c r="Q8" s="45">
        <v>-2.485450830018579E-2</v>
      </c>
      <c r="R8" s="46">
        <v>-499966.52444284572</v>
      </c>
      <c r="S8" s="46">
        <v>-343348.96</v>
      </c>
    </row>
    <row r="9" spans="1:19" x14ac:dyDescent="0.25">
      <c r="A9" s="29" t="s">
        <v>51</v>
      </c>
      <c r="B9" s="32">
        <v>165961</v>
      </c>
      <c r="C9" s="32">
        <v>2608</v>
      </c>
      <c r="D9" s="33">
        <v>-27676</v>
      </c>
      <c r="E9" s="32">
        <v>175363.44349999999</v>
      </c>
      <c r="F9" s="32">
        <v>29023</v>
      </c>
      <c r="G9" s="32">
        <v>-46380</v>
      </c>
      <c r="H9" s="32">
        <v>1</v>
      </c>
    </row>
    <row r="10" spans="1:19" x14ac:dyDescent="0.25">
      <c r="A10" s="29" t="s">
        <v>64</v>
      </c>
      <c r="B10" s="32">
        <v>7623</v>
      </c>
      <c r="C10" s="32">
        <v>464</v>
      </c>
      <c r="D10" s="33">
        <v>-46</v>
      </c>
      <c r="E10" s="32">
        <v>11229</v>
      </c>
      <c r="F10" s="32">
        <v>1660</v>
      </c>
      <c r="G10" s="32">
        <v>-2520</v>
      </c>
      <c r="H10" s="32">
        <v>1</v>
      </c>
    </row>
    <row r="11" spans="1:19" x14ac:dyDescent="0.25">
      <c r="A11" s="29" t="s">
        <v>85</v>
      </c>
      <c r="B11" s="32">
        <v>1998</v>
      </c>
      <c r="C11" s="32">
        <v>0</v>
      </c>
      <c r="D11" s="33">
        <v>0</v>
      </c>
      <c r="E11" s="32">
        <v>2071</v>
      </c>
      <c r="F11" s="32">
        <v>189</v>
      </c>
      <c r="G11" s="32">
        <v>-1092</v>
      </c>
      <c r="H11" s="32">
        <v>1</v>
      </c>
    </row>
    <row r="12" spans="1:19" x14ac:dyDescent="0.25">
      <c r="A12" s="29" t="s">
        <v>102</v>
      </c>
      <c r="B12" s="32">
        <v>12754.4103</v>
      </c>
      <c r="C12" s="32">
        <v>1058</v>
      </c>
      <c r="D12" s="33">
        <v>0</v>
      </c>
      <c r="E12" s="32">
        <v>13693.401</v>
      </c>
      <c r="F12" s="32">
        <v>2622</v>
      </c>
      <c r="G12" s="32">
        <v>-7871</v>
      </c>
      <c r="H12" s="32">
        <v>1</v>
      </c>
    </row>
    <row r="13" spans="1:19" x14ac:dyDescent="0.25">
      <c r="A13" s="29" t="s">
        <v>103</v>
      </c>
      <c r="B13" s="32">
        <v>18052</v>
      </c>
      <c r="C13" s="32">
        <v>571</v>
      </c>
      <c r="D13" s="33">
        <v>-4816</v>
      </c>
      <c r="E13" s="32">
        <v>19450.259999999998</v>
      </c>
      <c r="F13" s="32">
        <v>3669</v>
      </c>
      <c r="G13" s="32">
        <v>-5202</v>
      </c>
      <c r="H13" s="32">
        <v>1</v>
      </c>
    </row>
    <row r="14" spans="1:19" x14ac:dyDescent="0.25">
      <c r="A14" s="29" t="s">
        <v>115</v>
      </c>
      <c r="B14" s="32">
        <v>1735551.584</v>
      </c>
      <c r="C14" s="32">
        <v>480963</v>
      </c>
      <c r="D14" s="33">
        <v>267248</v>
      </c>
      <c r="E14" s="32">
        <v>1778928.69</v>
      </c>
      <c r="F14" s="32">
        <v>598213</v>
      </c>
      <c r="G14" s="32">
        <v>-486980</v>
      </c>
      <c r="H14" s="32">
        <v>1</v>
      </c>
    </row>
    <row r="15" spans="1:19" x14ac:dyDescent="0.25">
      <c r="A15" s="29" t="s">
        <v>125</v>
      </c>
      <c r="B15" s="32">
        <v>6603</v>
      </c>
      <c r="C15" s="32">
        <v>130</v>
      </c>
      <c r="D15" s="33">
        <v>-94</v>
      </c>
      <c r="E15" s="32">
        <v>8177</v>
      </c>
      <c r="F15" s="32">
        <v>1374</v>
      </c>
      <c r="G15" s="32">
        <v>-606</v>
      </c>
      <c r="H15" s="32">
        <v>1</v>
      </c>
    </row>
    <row r="16" spans="1:19" x14ac:dyDescent="0.25">
      <c r="A16" s="29" t="s">
        <v>143</v>
      </c>
      <c r="B16" s="32">
        <v>5803.4453000000003</v>
      </c>
      <c r="C16" s="32">
        <v>915</v>
      </c>
      <c r="D16" s="33">
        <v>0</v>
      </c>
      <c r="E16" s="32">
        <v>6175.79</v>
      </c>
      <c r="F16" s="32">
        <v>1824</v>
      </c>
      <c r="G16" s="32">
        <v>-3300</v>
      </c>
      <c r="H16" s="32">
        <v>1</v>
      </c>
    </row>
    <row r="17" spans="1:8" x14ac:dyDescent="0.25">
      <c r="A17" s="29" t="s">
        <v>174</v>
      </c>
      <c r="B17" s="32">
        <v>12193</v>
      </c>
      <c r="C17" s="32">
        <v>139</v>
      </c>
      <c r="D17" s="33">
        <v>-309</v>
      </c>
      <c r="E17" s="32">
        <v>19241</v>
      </c>
      <c r="F17" s="32">
        <v>4532</v>
      </c>
      <c r="G17" s="32">
        <v>-2129</v>
      </c>
      <c r="H17" s="32">
        <v>1</v>
      </c>
    </row>
    <row r="18" spans="1:8" x14ac:dyDescent="0.25">
      <c r="A18" s="29" t="s">
        <v>182</v>
      </c>
      <c r="B18" s="32">
        <v>11267.91</v>
      </c>
      <c r="C18" s="32">
        <v>191</v>
      </c>
      <c r="D18" s="33">
        <v>1370</v>
      </c>
      <c r="E18" s="32">
        <v>13217.55265</v>
      </c>
      <c r="F18" s="32">
        <v>2758</v>
      </c>
      <c r="G18" s="32">
        <v>-2802</v>
      </c>
      <c r="H18" s="32">
        <v>1</v>
      </c>
    </row>
    <row r="19" spans="1:8" x14ac:dyDescent="0.25">
      <c r="A19" s="29" t="s">
        <v>195</v>
      </c>
      <c r="B19" s="32">
        <v>97560.320000000007</v>
      </c>
      <c r="C19" s="32">
        <v>12973</v>
      </c>
      <c r="D19" s="33">
        <v>0</v>
      </c>
      <c r="E19" s="32">
        <v>116643.42</v>
      </c>
      <c r="F19" s="32">
        <v>37164</v>
      </c>
      <c r="G19" s="32">
        <v>9109</v>
      </c>
      <c r="H19" s="32">
        <v>1</v>
      </c>
    </row>
    <row r="20" spans="1:8" x14ac:dyDescent="0.25">
      <c r="A20" s="29" t="s">
        <v>204</v>
      </c>
      <c r="B20" s="32">
        <v>33269.131000000001</v>
      </c>
      <c r="C20" s="32">
        <v>2701.5329999999999</v>
      </c>
      <c r="D20" s="33">
        <v>-148</v>
      </c>
      <c r="E20" s="32">
        <v>35189.30575</v>
      </c>
      <c r="F20" s="32">
        <v>11357</v>
      </c>
      <c r="G20" s="32">
        <v>-5050</v>
      </c>
      <c r="H20" s="32">
        <v>1</v>
      </c>
    </row>
    <row r="21" spans="1:8" x14ac:dyDescent="0.25">
      <c r="A21" s="29" t="s">
        <v>221</v>
      </c>
      <c r="B21" s="32">
        <v>46769.73</v>
      </c>
      <c r="C21" s="32">
        <v>6524</v>
      </c>
      <c r="D21" s="33">
        <v>0</v>
      </c>
      <c r="E21" s="32">
        <v>46436.800000000003</v>
      </c>
      <c r="F21" s="32">
        <v>16704</v>
      </c>
      <c r="G21" s="32">
        <v>-26491</v>
      </c>
      <c r="H21" s="32">
        <v>1</v>
      </c>
    </row>
    <row r="22" spans="1:8" x14ac:dyDescent="0.25">
      <c r="A22" s="29" t="s">
        <v>227</v>
      </c>
      <c r="B22" s="32">
        <v>18460.429270000001</v>
      </c>
      <c r="C22" s="32">
        <v>1258</v>
      </c>
      <c r="D22" s="33">
        <v>735</v>
      </c>
      <c r="E22" s="32">
        <v>79982</v>
      </c>
      <c r="F22" s="32">
        <v>13718</v>
      </c>
      <c r="G22" s="32">
        <v>-14151</v>
      </c>
      <c r="H22" s="32">
        <v>1</v>
      </c>
    </row>
    <row r="23" spans="1:8" x14ac:dyDescent="0.25">
      <c r="A23" s="28" t="s">
        <v>259</v>
      </c>
      <c r="B23" s="32">
        <v>245635.7058</v>
      </c>
      <c r="C23" s="32">
        <v>27252</v>
      </c>
      <c r="D23" s="33">
        <v>-96509</v>
      </c>
      <c r="E23" s="32">
        <v>224788.09110000002</v>
      </c>
      <c r="F23" s="32">
        <v>58548</v>
      </c>
      <c r="G23" s="32">
        <v>14422</v>
      </c>
      <c r="H23" s="32">
        <v>5</v>
      </c>
    </row>
    <row r="24" spans="1:8" x14ac:dyDescent="0.25">
      <c r="A24" s="28" t="s">
        <v>257</v>
      </c>
      <c r="B24" s="32">
        <v>13394844.585555907</v>
      </c>
      <c r="C24" s="32">
        <v>1594789.9790000001</v>
      </c>
      <c r="D24" s="33">
        <v>-499966.52444284572</v>
      </c>
      <c r="E24" s="32">
        <v>13814353.350029197</v>
      </c>
      <c r="F24" s="32">
        <v>3879933.8599</v>
      </c>
      <c r="G24" s="32">
        <v>-343348.96</v>
      </c>
      <c r="H24" s="32">
        <v>165</v>
      </c>
    </row>
    <row r="25" spans="1:8" x14ac:dyDescent="0.25">
      <c r="A25" s="28" t="s">
        <v>267</v>
      </c>
      <c r="B25" s="32">
        <v>17545752.770039581</v>
      </c>
      <c r="C25" s="32">
        <v>2376377.5120000001</v>
      </c>
      <c r="D25" s="33">
        <v>-326378.52444284572</v>
      </c>
      <c r="E25" s="32">
        <v>18180371.763269212</v>
      </c>
      <c r="F25" s="32">
        <v>5275453.3999000005</v>
      </c>
      <c r="G25" s="32">
        <v>-797663.96</v>
      </c>
      <c r="H25" s="32" t="e">
        <v>#DIV/0!</v>
      </c>
    </row>
    <row r="26" spans="1:8" x14ac:dyDescent="0.25">
      <c r="A26"/>
      <c r="B26"/>
      <c r="C26"/>
      <c r="D26"/>
      <c r="E26"/>
      <c r="F26"/>
    </row>
    <row r="27" spans="1:8" x14ac:dyDescent="0.25">
      <c r="A27"/>
      <c r="B27"/>
      <c r="C27"/>
      <c r="D27"/>
      <c r="E27"/>
      <c r="F27"/>
    </row>
    <row r="28" spans="1:8" x14ac:dyDescent="0.25">
      <c r="A28"/>
      <c r="B28"/>
      <c r="C28"/>
      <c r="D28"/>
      <c r="E28"/>
      <c r="F28"/>
    </row>
    <row r="29" spans="1:8" x14ac:dyDescent="0.25">
      <c r="A29"/>
      <c r="B29"/>
      <c r="C29"/>
      <c r="D29"/>
      <c r="E29"/>
      <c r="F29"/>
    </row>
    <row r="30" spans="1:8" x14ac:dyDescent="0.25">
      <c r="A30"/>
      <c r="B30"/>
      <c r="C30"/>
      <c r="D30"/>
      <c r="E30"/>
      <c r="F30"/>
    </row>
    <row r="31" spans="1:8" x14ac:dyDescent="0.25">
      <c r="A31"/>
      <c r="B31"/>
      <c r="C31"/>
      <c r="D31"/>
      <c r="E31"/>
      <c r="F31"/>
    </row>
    <row r="32" spans="1:8" x14ac:dyDescent="0.25">
      <c r="A32"/>
      <c r="B32"/>
      <c r="C32"/>
      <c r="D32"/>
      <c r="E32"/>
      <c r="F32"/>
    </row>
    <row r="33" spans="5:5" customFormat="1" x14ac:dyDescent="0.25"/>
    <row r="34" spans="5:5" customFormat="1" x14ac:dyDescent="0.25"/>
    <row r="35" spans="5:5" customFormat="1" x14ac:dyDescent="0.25">
      <c r="E35">
        <f>GETPIVOTDATA("סכום של סה""כ פטורים, שחרורים והנחות - ארנונה אחרת 2020",$A$3)/GETPIVOTDATA("סכום של סה""כ פטורים, שחרורים והנחות - ארנונה אחרת 2019",$A$3)</f>
        <v>2.2199559511317242</v>
      </c>
    </row>
    <row r="36" spans="5:5" customFormat="1" x14ac:dyDescent="0.25"/>
    <row r="37" spans="5:5" customFormat="1" x14ac:dyDescent="0.25"/>
    <row r="38" spans="5:5" customFormat="1" x14ac:dyDescent="0.25"/>
    <row r="39" spans="5:5" customFormat="1" x14ac:dyDescent="0.25"/>
    <row r="40" spans="5:5" customFormat="1" x14ac:dyDescent="0.25"/>
    <row r="41" spans="5:5" customFormat="1" x14ac:dyDescent="0.25"/>
    <row r="42" spans="5:5" customFormat="1" x14ac:dyDescent="0.25"/>
    <row r="43" spans="5:5" customFormat="1" x14ac:dyDescent="0.25"/>
    <row r="44" spans="5:5" customFormat="1" x14ac:dyDescent="0.25"/>
    <row r="45" spans="5:5" customFormat="1" x14ac:dyDescent="0.25"/>
    <row r="46" spans="5:5" customFormat="1" x14ac:dyDescent="0.25"/>
    <row r="47" spans="5:5" customFormat="1" x14ac:dyDescent="0.25"/>
    <row r="48" spans="5:5" customFormat="1" x14ac:dyDescent="0.25"/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  <row r="176" customFormat="1" x14ac:dyDescent="0.25"/>
    <row r="177" customFormat="1" x14ac:dyDescent="0.25"/>
    <row r="178" customFormat="1" x14ac:dyDescent="0.25"/>
    <row r="179" customFormat="1" x14ac:dyDescent="0.25"/>
    <row r="180" customFormat="1" x14ac:dyDescent="0.25"/>
    <row r="181" customFormat="1" x14ac:dyDescent="0.25"/>
    <row r="182" customFormat="1" x14ac:dyDescent="0.25"/>
    <row r="183" customFormat="1" x14ac:dyDescent="0.25"/>
    <row r="184" customFormat="1" x14ac:dyDescent="0.25"/>
    <row r="185" customFormat="1" x14ac:dyDescent="0.25"/>
    <row r="186" customFormat="1" x14ac:dyDescent="0.25"/>
    <row r="187" customFormat="1" x14ac:dyDescent="0.25"/>
    <row r="188" customFormat="1" x14ac:dyDescent="0.25"/>
    <row r="189" customFormat="1" x14ac:dyDescent="0.25"/>
    <row r="190" customFormat="1" x14ac:dyDescent="0.25"/>
    <row r="191" customFormat="1" x14ac:dyDescent="0.25"/>
    <row r="192" customFormat="1" x14ac:dyDescent="0.25"/>
    <row r="193" customFormat="1" x14ac:dyDescent="0.25"/>
    <row r="194" customFormat="1" x14ac:dyDescent="0.25"/>
    <row r="195" customFormat="1" x14ac:dyDescent="0.25"/>
    <row r="196" customFormat="1" x14ac:dyDescent="0.25"/>
    <row r="197" customFormat="1" x14ac:dyDescent="0.25"/>
    <row r="198" customFormat="1" x14ac:dyDescent="0.25"/>
    <row r="199" customFormat="1" x14ac:dyDescent="0.25"/>
    <row r="200" customFormat="1" x14ac:dyDescent="0.25"/>
    <row r="201" customFormat="1" x14ac:dyDescent="0.25"/>
    <row r="202" customFormat="1" x14ac:dyDescent="0.25"/>
    <row r="203" customFormat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B675C-AB5C-41F2-ABA9-ADEC28664180}">
  <dimension ref="A1:U253"/>
  <sheetViews>
    <sheetView rightToLeft="1" zoomScale="90" zoomScaleNormal="90" workbookViewId="0">
      <selection activeCell="B9" sqref="B9"/>
    </sheetView>
  </sheetViews>
  <sheetFormatPr defaultRowHeight="15" x14ac:dyDescent="0.25"/>
  <cols>
    <col min="1" max="14" width="14.42578125" customWidth="1"/>
    <col min="16" max="16" width="15.28515625" customWidth="1"/>
    <col min="17" max="17" width="15.7109375" customWidth="1"/>
    <col min="21" max="21" width="20.42578125" bestFit="1" customWidth="1"/>
  </cols>
  <sheetData>
    <row r="1" spans="1:21" ht="15.75" thickBot="1" x14ac:dyDescent="0.3">
      <c r="B1" s="6">
        <v>2018</v>
      </c>
      <c r="C1" s="6"/>
      <c r="D1" s="6"/>
      <c r="E1" s="5"/>
      <c r="F1" s="5"/>
      <c r="G1" s="6">
        <v>2019</v>
      </c>
      <c r="H1" s="6"/>
      <c r="I1" s="6"/>
      <c r="J1" s="5"/>
      <c r="K1" s="5"/>
      <c r="L1" s="6">
        <v>2020</v>
      </c>
      <c r="M1" s="6"/>
      <c r="N1" s="6"/>
    </row>
    <row r="2" spans="1:21" ht="45" x14ac:dyDescent="0.25">
      <c r="A2" s="4" t="s">
        <v>3</v>
      </c>
      <c r="B2" s="1" t="s">
        <v>0</v>
      </c>
      <c r="C2" s="2" t="s">
        <v>1</v>
      </c>
      <c r="D2" s="1" t="s">
        <v>2</v>
      </c>
      <c r="E2" s="1" t="s">
        <v>260</v>
      </c>
      <c r="F2" s="1" t="s">
        <v>263</v>
      </c>
      <c r="G2" s="1" t="s">
        <v>0</v>
      </c>
      <c r="H2" s="2" t="s">
        <v>1</v>
      </c>
      <c r="I2" s="1" t="s">
        <v>2</v>
      </c>
      <c r="J2" s="1" t="s">
        <v>261</v>
      </c>
      <c r="K2" s="1" t="s">
        <v>264</v>
      </c>
      <c r="L2" s="1" t="s">
        <v>0</v>
      </c>
      <c r="M2" s="2" t="s">
        <v>1</v>
      </c>
      <c r="N2" s="1" t="s">
        <v>2</v>
      </c>
      <c r="O2" s="1" t="s">
        <v>262</v>
      </c>
      <c r="P2" s="1" t="s">
        <v>265</v>
      </c>
      <c r="Q2" s="25" t="s">
        <v>254</v>
      </c>
      <c r="R2">
        <v>2018</v>
      </c>
      <c r="S2">
        <v>2019</v>
      </c>
      <c r="T2">
        <v>2020</v>
      </c>
      <c r="U2" s="25" t="s">
        <v>266</v>
      </c>
    </row>
    <row r="3" spans="1:21" x14ac:dyDescent="0.25">
      <c r="A3" s="19" t="s">
        <v>226</v>
      </c>
      <c r="B3" s="3">
        <v>99692</v>
      </c>
      <c r="C3" s="3">
        <v>4185</v>
      </c>
      <c r="D3" s="3">
        <v>569</v>
      </c>
      <c r="E3" s="21">
        <f>C3/B3</f>
        <v>4.1979296232395782E-2</v>
      </c>
      <c r="F3" s="21">
        <f>D3/B3</f>
        <v>5.7075793443806923E-3</v>
      </c>
      <c r="G3" s="3">
        <v>109235</v>
      </c>
      <c r="H3" s="3">
        <v>8818</v>
      </c>
      <c r="I3" s="3">
        <v>-673</v>
      </c>
      <c r="J3" s="21">
        <f>H3/G3</f>
        <v>8.0725042339909375E-2</v>
      </c>
      <c r="K3" s="21">
        <f>I3/G3</f>
        <v>-6.1610289742298711E-3</v>
      </c>
      <c r="L3" s="3">
        <v>111318</v>
      </c>
      <c r="M3" s="3">
        <v>29783</v>
      </c>
      <c r="N3" s="3">
        <v>8161</v>
      </c>
      <c r="O3" s="21">
        <f>M3/L3</f>
        <v>0.26754882408954528</v>
      </c>
      <c r="P3" s="21">
        <f>N3/L3</f>
        <v>7.3312492139636004E-2</v>
      </c>
      <c r="Q3" t="s">
        <v>258</v>
      </c>
      <c r="R3" s="21">
        <f>ABS(F3)</f>
        <v>5.7075793443806923E-3</v>
      </c>
      <c r="S3" s="21">
        <f>ABS(K3)</f>
        <v>6.1610289742298711E-3</v>
      </c>
      <c r="T3" s="21">
        <f>ABS(P3)</f>
        <v>7.3312492139636004E-2</v>
      </c>
      <c r="U3" s="26">
        <f>T3/AVERAGE(R3:S3)</f>
        <v>12.354016607773364</v>
      </c>
    </row>
    <row r="4" spans="1:21" x14ac:dyDescent="0.25">
      <c r="A4" s="8" t="s">
        <v>206</v>
      </c>
      <c r="B4" s="3">
        <v>610091</v>
      </c>
      <c r="C4" s="3">
        <v>12115</v>
      </c>
      <c r="D4" s="3">
        <v>1719</v>
      </c>
      <c r="E4" s="21">
        <f>C4/B4</f>
        <v>1.9857693360498679E-2</v>
      </c>
      <c r="F4" s="21">
        <f>D4/B4</f>
        <v>2.817612454535471E-3</v>
      </c>
      <c r="G4" s="3">
        <v>715312</v>
      </c>
      <c r="H4" s="3">
        <v>95012</v>
      </c>
      <c r="I4" s="3">
        <v>-7144</v>
      </c>
      <c r="J4" s="21">
        <f>H4/G4</f>
        <v>0.13282595566689781</v>
      </c>
      <c r="K4" s="21">
        <f>I4/G4</f>
        <v>-9.9872503187420306E-3</v>
      </c>
      <c r="L4" s="3">
        <v>729373</v>
      </c>
      <c r="M4" s="3">
        <v>262814</v>
      </c>
      <c r="N4" s="3">
        <v>44248</v>
      </c>
      <c r="O4" s="21">
        <f>M4/L4</f>
        <v>0.36032866585409662</v>
      </c>
      <c r="P4" s="21">
        <f>N4/L4</f>
        <v>6.0665804739138962E-2</v>
      </c>
      <c r="Q4" t="s">
        <v>258</v>
      </c>
      <c r="R4" s="21">
        <f>ABS(F4)</f>
        <v>2.817612454535471E-3</v>
      </c>
      <c r="S4" s="21">
        <f>ABS(K4)</f>
        <v>9.9872503187420306E-3</v>
      </c>
      <c r="T4" s="21">
        <f>ABS(P4)</f>
        <v>6.0665804739138962E-2</v>
      </c>
      <c r="U4" s="26">
        <f>T4/AVERAGE(R4:S4)</f>
        <v>9.4754322343449982</v>
      </c>
    </row>
    <row r="5" spans="1:21" x14ac:dyDescent="0.25">
      <c r="A5" s="8" t="s">
        <v>200</v>
      </c>
      <c r="B5" s="3">
        <v>1085.25</v>
      </c>
      <c r="C5" s="3">
        <v>298</v>
      </c>
      <c r="D5" s="3">
        <v>-46</v>
      </c>
      <c r="E5" s="21">
        <f>C5/B5</f>
        <v>0.27459110803962222</v>
      </c>
      <c r="F5" s="21">
        <f>D5/B5</f>
        <v>-4.2386546878599399E-2</v>
      </c>
      <c r="G5" s="3">
        <v>1446</v>
      </c>
      <c r="H5" s="3">
        <v>261</v>
      </c>
      <c r="I5" s="3">
        <v>0</v>
      </c>
      <c r="J5" s="21">
        <f>H5/G5</f>
        <v>0.18049792531120332</v>
      </c>
      <c r="K5" s="21">
        <f>I5/G5</f>
        <v>0</v>
      </c>
      <c r="L5" s="3">
        <v>4124</v>
      </c>
      <c r="M5" s="3">
        <v>303</v>
      </c>
      <c r="N5" s="3">
        <v>770</v>
      </c>
      <c r="O5" s="21">
        <f>M5/L5</f>
        <v>7.3472356935014554E-2</v>
      </c>
      <c r="P5" s="21">
        <f>N5/L5</f>
        <v>0.18671193016488846</v>
      </c>
      <c r="Q5" t="s">
        <v>258</v>
      </c>
      <c r="R5" s="21">
        <f>ABS(F5)</f>
        <v>4.2386546878599399E-2</v>
      </c>
      <c r="S5" s="21">
        <f>ABS(K5)</f>
        <v>0</v>
      </c>
      <c r="T5" s="21">
        <f>ABS(P5)</f>
        <v>0.18671193016488846</v>
      </c>
      <c r="U5" s="26">
        <f>T5/AVERAGE(R5:S5)</f>
        <v>8.8099618352802267</v>
      </c>
    </row>
    <row r="6" spans="1:21" x14ac:dyDescent="0.25">
      <c r="A6" s="9" t="s">
        <v>223</v>
      </c>
      <c r="B6" s="3">
        <v>33941.199999999997</v>
      </c>
      <c r="C6" s="3">
        <v>3474</v>
      </c>
      <c r="D6" s="3">
        <v>-2391</v>
      </c>
      <c r="E6" s="21">
        <f>C6/B6</f>
        <v>0.10235348190399869</v>
      </c>
      <c r="F6" s="21">
        <f>D6/B6</f>
        <v>-7.0445358443425699E-2</v>
      </c>
      <c r="G6" s="3">
        <v>31801.295999999998</v>
      </c>
      <c r="H6" s="3">
        <v>2972</v>
      </c>
      <c r="I6" s="3">
        <v>830</v>
      </c>
      <c r="J6" s="21">
        <f>H6/G6</f>
        <v>9.3455310752115259E-2</v>
      </c>
      <c r="K6" s="21">
        <f>I6/G6</f>
        <v>2.60995652504225E-2</v>
      </c>
      <c r="L6" s="3">
        <v>36528.533000000003</v>
      </c>
      <c r="M6" s="3">
        <v>15612</v>
      </c>
      <c r="N6" s="3">
        <v>8949</v>
      </c>
      <c r="O6" s="21">
        <f>M6/L6</f>
        <v>0.42739192400636505</v>
      </c>
      <c r="P6" s="21">
        <f>N6/L6</f>
        <v>0.24498656981379457</v>
      </c>
      <c r="Q6" t="s">
        <v>258</v>
      </c>
      <c r="R6" s="21">
        <f>ABS(F6)</f>
        <v>7.0445358443425699E-2</v>
      </c>
      <c r="S6" s="21">
        <f>ABS(K6)</f>
        <v>2.60995652504225E-2</v>
      </c>
      <c r="T6" s="21">
        <f>ABS(P6)</f>
        <v>0.24498656981379457</v>
      </c>
      <c r="U6" s="26">
        <f>T6/AVERAGE(R6:S6)</f>
        <v>5.0750792572101853</v>
      </c>
    </row>
    <row r="7" spans="1:21" x14ac:dyDescent="0.25">
      <c r="A7" s="8" t="s">
        <v>11</v>
      </c>
      <c r="B7" s="3">
        <v>2243</v>
      </c>
      <c r="C7" s="3">
        <v>253</v>
      </c>
      <c r="D7" s="3">
        <v>-194</v>
      </c>
      <c r="E7" s="21">
        <f>C7/B7</f>
        <v>0.11279536335265269</v>
      </c>
      <c r="F7" s="21">
        <f>D7/B7</f>
        <v>-8.6491306286223812E-2</v>
      </c>
      <c r="G7" s="3">
        <v>1754.08</v>
      </c>
      <c r="H7" s="3">
        <v>286</v>
      </c>
      <c r="I7" s="3">
        <v>94</v>
      </c>
      <c r="J7" s="21">
        <f>H7/G7</f>
        <v>0.16304843564717689</v>
      </c>
      <c r="K7" s="21">
        <f>I7/G7</f>
        <v>5.3589345981939256E-2</v>
      </c>
      <c r="L7" s="3">
        <v>1947.09</v>
      </c>
      <c r="M7" s="3">
        <v>366</v>
      </c>
      <c r="N7" s="3">
        <v>673</v>
      </c>
      <c r="O7" s="21">
        <f>M7/L7</f>
        <v>0.18797282097899945</v>
      </c>
      <c r="P7" s="21">
        <f>N7/L7</f>
        <v>0.34564401234663011</v>
      </c>
      <c r="Q7" t="s">
        <v>258</v>
      </c>
      <c r="R7" s="21">
        <f>ABS(F7)</f>
        <v>8.6491306286223812E-2</v>
      </c>
      <c r="S7" s="21">
        <f>ABS(K7)</f>
        <v>5.3589345981939256E-2</v>
      </c>
      <c r="T7" s="21">
        <f>ABS(P7)</f>
        <v>0.34564401234663011</v>
      </c>
      <c r="U7" s="26">
        <f>T7/AVERAGE(R7:S7)</f>
        <v>4.9349286536008883</v>
      </c>
    </row>
    <row r="8" spans="1:21" x14ac:dyDescent="0.25">
      <c r="A8" s="12" t="s">
        <v>213</v>
      </c>
      <c r="B8" s="3">
        <v>2685</v>
      </c>
      <c r="C8" s="3">
        <v>323</v>
      </c>
      <c r="D8" s="3">
        <v>208</v>
      </c>
      <c r="E8" s="21">
        <f>C8/B8</f>
        <v>0.12029795158286778</v>
      </c>
      <c r="F8" s="21">
        <f>D8/B8</f>
        <v>7.7467411545623838E-2</v>
      </c>
      <c r="G8" s="3">
        <v>2137</v>
      </c>
      <c r="H8" s="3">
        <v>353</v>
      </c>
      <c r="I8" s="3">
        <v>306</v>
      </c>
      <c r="J8" s="21">
        <f>H8/G8</f>
        <v>0.16518483855872718</v>
      </c>
      <c r="K8" s="21">
        <f>I8/G8</f>
        <v>0.14319138979878335</v>
      </c>
      <c r="L8" s="3">
        <v>2965</v>
      </c>
      <c r="M8" s="3">
        <v>2643</v>
      </c>
      <c r="N8" s="3">
        <v>1324</v>
      </c>
      <c r="O8" s="21">
        <f>M8/L8</f>
        <v>0.89139966273187188</v>
      </c>
      <c r="P8" s="21">
        <f>N8/L8</f>
        <v>0.44654300168634065</v>
      </c>
      <c r="Q8" t="s">
        <v>258</v>
      </c>
      <c r="R8" s="21">
        <f>ABS(F8)</f>
        <v>7.7467411545623838E-2</v>
      </c>
      <c r="S8" s="21">
        <f>ABS(K8)</f>
        <v>0.14319138979878335</v>
      </c>
      <c r="T8" s="21">
        <f>ABS(P8)</f>
        <v>0.44654300168634065</v>
      </c>
      <c r="U8" s="26">
        <f>T8/AVERAGE(R8:S8)</f>
        <v>4.0473617998982094</v>
      </c>
    </row>
    <row r="9" spans="1:21" x14ac:dyDescent="0.25">
      <c r="A9" s="27" t="s">
        <v>104</v>
      </c>
      <c r="B9" s="3">
        <v>79670</v>
      </c>
      <c r="C9" s="3">
        <v>13922</v>
      </c>
      <c r="D9" s="3">
        <v>-11334</v>
      </c>
      <c r="E9" s="21">
        <f>C9/B9</f>
        <v>0.17474582653445461</v>
      </c>
      <c r="F9" s="21">
        <f>D9/B9</f>
        <v>-0.14226183004895193</v>
      </c>
      <c r="G9" s="3">
        <v>79715</v>
      </c>
      <c r="H9" s="3">
        <v>77372</v>
      </c>
      <c r="I9" s="3">
        <v>35122</v>
      </c>
      <c r="J9" s="21">
        <f>H9/G9</f>
        <v>0.97060779025277555</v>
      </c>
      <c r="K9" s="21">
        <f>I9/G9</f>
        <v>0.44059461832779279</v>
      </c>
      <c r="L9" s="3">
        <v>68606</v>
      </c>
      <c r="M9" s="3">
        <v>94768</v>
      </c>
      <c r="N9" s="3">
        <v>70656</v>
      </c>
      <c r="O9" s="21">
        <f>M9/L9</f>
        <v>1.3813369093082237</v>
      </c>
      <c r="P9" s="21">
        <f>N9/L9</f>
        <v>1.0298807684459086</v>
      </c>
      <c r="Q9" t="s">
        <v>258</v>
      </c>
      <c r="R9" s="21">
        <f>ABS(F9)</f>
        <v>0.14226183004895193</v>
      </c>
      <c r="S9" s="21">
        <f>ABS(K9)</f>
        <v>0.44059461832779279</v>
      </c>
      <c r="T9" s="21">
        <f>ABS(P9)</f>
        <v>1.0298807684459086</v>
      </c>
      <c r="U9" s="26">
        <f>T9/AVERAGE(R9:S9)</f>
        <v>3.5339088082979155</v>
      </c>
    </row>
    <row r="10" spans="1:21" x14ac:dyDescent="0.25">
      <c r="A10" s="8" t="s">
        <v>196</v>
      </c>
      <c r="B10" s="3">
        <v>6569.84</v>
      </c>
      <c r="C10" s="3">
        <v>107</v>
      </c>
      <c r="D10" s="3">
        <v>-5214</v>
      </c>
      <c r="E10" s="21">
        <f>C10/B10</f>
        <v>1.6286545791069494E-2</v>
      </c>
      <c r="F10" s="21">
        <f>D10/B10</f>
        <v>-0.79362663322090032</v>
      </c>
      <c r="G10" s="3">
        <v>5223.6002076843197</v>
      </c>
      <c r="H10" s="3">
        <v>162</v>
      </c>
      <c r="I10" s="3">
        <v>59</v>
      </c>
      <c r="J10" s="21">
        <f>H10/G10</f>
        <v>3.1013093184598141E-2</v>
      </c>
      <c r="K10" s="21">
        <f>I10/G10</f>
        <v>1.1294891962291914E-2</v>
      </c>
      <c r="L10" s="3">
        <v>6822.37</v>
      </c>
      <c r="M10" s="3">
        <v>1774</v>
      </c>
      <c r="N10" s="3">
        <v>2583</v>
      </c>
      <c r="O10" s="21">
        <f>M10/L10</f>
        <v>0.26002694078450744</v>
      </c>
      <c r="P10" s="21">
        <f>N10/L10</f>
        <v>0.37860743407349645</v>
      </c>
      <c r="Q10" t="s">
        <v>258</v>
      </c>
      <c r="R10" s="21">
        <f>ABS(F10)</f>
        <v>0.79362663322090032</v>
      </c>
      <c r="S10" s="21">
        <f>ABS(K10)</f>
        <v>1.1294891962291914E-2</v>
      </c>
      <c r="T10" s="21">
        <f>ABS(P10)</f>
        <v>0.37860743407349645</v>
      </c>
      <c r="U10" s="26">
        <f>T10/AVERAGE(R10:S10)</f>
        <v>0.9407312942397188</v>
      </c>
    </row>
    <row r="11" spans="1:21" x14ac:dyDescent="0.25">
      <c r="A11" s="10" t="s">
        <v>15</v>
      </c>
      <c r="B11" s="3">
        <v>306</v>
      </c>
      <c r="C11" s="3">
        <v>224</v>
      </c>
      <c r="D11" s="3"/>
      <c r="E11" s="21">
        <f>C11/B11</f>
        <v>0.73202614379084963</v>
      </c>
      <c r="F11" s="21">
        <f>D11/B11</f>
        <v>0</v>
      </c>
      <c r="G11" s="3">
        <v>133.646500000001</v>
      </c>
      <c r="H11" s="3">
        <v>62</v>
      </c>
      <c r="I11" s="3">
        <v>0</v>
      </c>
      <c r="J11" s="21">
        <f>H11/G11</f>
        <v>0.46391039047037924</v>
      </c>
      <c r="K11" s="21">
        <f>I11/G11</f>
        <v>0</v>
      </c>
      <c r="L11" s="3">
        <v>457.68520000000001</v>
      </c>
      <c r="M11" s="3">
        <v>62</v>
      </c>
      <c r="N11" s="3">
        <v>0</v>
      </c>
      <c r="O11" s="21">
        <f>M11/L11</f>
        <v>0.13546428855466597</v>
      </c>
      <c r="P11" s="21">
        <f>N11/L11</f>
        <v>0</v>
      </c>
      <c r="Q11" t="s">
        <v>255</v>
      </c>
      <c r="R11" s="21">
        <f>ABS(F11)</f>
        <v>0</v>
      </c>
      <c r="S11" s="21">
        <f>ABS(K11)</f>
        <v>0</v>
      </c>
      <c r="T11" s="21">
        <f>ABS(P11)</f>
        <v>0</v>
      </c>
      <c r="U11" s="26" t="e">
        <f>T11/AVERAGE(R11:S11)</f>
        <v>#DIV/0!</v>
      </c>
    </row>
    <row r="12" spans="1:21" x14ac:dyDescent="0.25">
      <c r="A12" s="10" t="s">
        <v>16</v>
      </c>
      <c r="B12" s="3">
        <v>3543</v>
      </c>
      <c r="C12" s="3">
        <v>37</v>
      </c>
      <c r="D12" s="3"/>
      <c r="E12" s="21">
        <f>C12/B12</f>
        <v>1.0443127293254304E-2</v>
      </c>
      <c r="F12" s="21">
        <f>D12/B12</f>
        <v>0</v>
      </c>
      <c r="G12" s="3">
        <v>8660.17</v>
      </c>
      <c r="H12" s="3">
        <v>0</v>
      </c>
      <c r="I12" s="3">
        <v>0</v>
      </c>
      <c r="J12" s="21">
        <f>H12/G12</f>
        <v>0</v>
      </c>
      <c r="K12" s="21">
        <f>I12/G12</f>
        <v>0</v>
      </c>
      <c r="L12" s="3">
        <v>2705</v>
      </c>
      <c r="M12" s="3">
        <v>223.54</v>
      </c>
      <c r="N12" s="3">
        <v>0</v>
      </c>
      <c r="O12" s="21">
        <f>M12/L12</f>
        <v>8.2639556377079482E-2</v>
      </c>
      <c r="P12" s="21">
        <f>N12/L12</f>
        <v>0</v>
      </c>
      <c r="Q12" t="s">
        <v>255</v>
      </c>
      <c r="R12" s="21">
        <f>ABS(F12)</f>
        <v>0</v>
      </c>
      <c r="S12" s="21">
        <f>ABS(K12)</f>
        <v>0</v>
      </c>
      <c r="T12" s="21">
        <f>ABS(P12)</f>
        <v>0</v>
      </c>
      <c r="U12" s="26" t="e">
        <f>T12/AVERAGE(R12:S12)</f>
        <v>#DIV/0!</v>
      </c>
    </row>
    <row r="13" spans="1:21" x14ac:dyDescent="0.25">
      <c r="A13" s="10" t="s">
        <v>17</v>
      </c>
      <c r="B13" s="3">
        <v>267.39</v>
      </c>
      <c r="C13" s="3">
        <v>123</v>
      </c>
      <c r="D13" s="3"/>
      <c r="E13" s="21">
        <f>C13/B13</f>
        <v>0.46000224391338496</v>
      </c>
      <c r="F13" s="21">
        <f>D13/B13</f>
        <v>0</v>
      </c>
      <c r="G13" s="3">
        <v>262.49214999999998</v>
      </c>
      <c r="H13" s="3">
        <v>121</v>
      </c>
      <c r="I13" s="3">
        <v>0</v>
      </c>
      <c r="J13" s="21">
        <f>H13/G13</f>
        <v>0.46096616603582241</v>
      </c>
      <c r="K13" s="21">
        <f>I13/G13</f>
        <v>0</v>
      </c>
      <c r="L13" s="3">
        <v>269.06790000000001</v>
      </c>
      <c r="M13" s="3">
        <v>125</v>
      </c>
      <c r="N13" s="3">
        <v>0</v>
      </c>
      <c r="O13" s="21">
        <f>M13/L13</f>
        <v>0.46456675062316982</v>
      </c>
      <c r="P13" s="21">
        <f>N13/L13</f>
        <v>0</v>
      </c>
      <c r="Q13" t="s">
        <v>255</v>
      </c>
      <c r="R13" s="21">
        <f>ABS(F13)</f>
        <v>0</v>
      </c>
      <c r="S13" s="21">
        <f>ABS(K13)</f>
        <v>0</v>
      </c>
      <c r="T13" s="21">
        <f>ABS(P13)</f>
        <v>0</v>
      </c>
      <c r="U13" s="26" t="e">
        <f>T13/AVERAGE(R13:S13)</f>
        <v>#DIV/0!</v>
      </c>
    </row>
    <row r="14" spans="1:21" x14ac:dyDescent="0.25">
      <c r="A14" s="8" t="s">
        <v>18</v>
      </c>
      <c r="B14" s="3">
        <v>256.73</v>
      </c>
      <c r="C14" s="3"/>
      <c r="D14" s="3"/>
      <c r="E14" s="21">
        <f>C14/B14</f>
        <v>0</v>
      </c>
      <c r="F14" s="21">
        <f>D14/B14</f>
        <v>0</v>
      </c>
      <c r="G14" s="3">
        <v>286.25</v>
      </c>
      <c r="H14" s="3">
        <v>37</v>
      </c>
      <c r="I14" s="3">
        <v>0</v>
      </c>
      <c r="J14" s="21">
        <f>H14/G14</f>
        <v>0.12925764192139738</v>
      </c>
      <c r="K14" s="21">
        <f>I14/G14</f>
        <v>0</v>
      </c>
      <c r="L14" s="3">
        <v>302.68</v>
      </c>
      <c r="M14" s="3">
        <v>43</v>
      </c>
      <c r="N14" s="3">
        <v>0</v>
      </c>
      <c r="O14" s="21">
        <f>M14/L14</f>
        <v>0.14206422624553985</v>
      </c>
      <c r="P14" s="21">
        <f>N14/L14</f>
        <v>0</v>
      </c>
      <c r="Q14" t="s">
        <v>255</v>
      </c>
      <c r="R14" s="21">
        <f>ABS(F14)</f>
        <v>0</v>
      </c>
      <c r="S14" s="21">
        <f>ABS(K14)</f>
        <v>0</v>
      </c>
      <c r="T14" s="21">
        <f>ABS(P14)</f>
        <v>0</v>
      </c>
      <c r="U14" s="26" t="e">
        <f>T14/AVERAGE(R14:S14)</f>
        <v>#DIV/0!</v>
      </c>
    </row>
    <row r="15" spans="1:21" x14ac:dyDescent="0.25">
      <c r="A15" s="8" t="s">
        <v>21</v>
      </c>
      <c r="B15" s="3">
        <v>2630</v>
      </c>
      <c r="C15" s="3">
        <v>586</v>
      </c>
      <c r="D15" s="3"/>
      <c r="E15" s="21">
        <f>C15/B15</f>
        <v>0.22281368821292777</v>
      </c>
      <c r="F15" s="21">
        <f>D15/B15</f>
        <v>0</v>
      </c>
      <c r="G15" s="3">
        <v>2212</v>
      </c>
      <c r="H15" s="3">
        <v>575</v>
      </c>
      <c r="I15" s="3">
        <v>0</v>
      </c>
      <c r="J15" s="21">
        <f>H15/G15</f>
        <v>0.25994575045207957</v>
      </c>
      <c r="K15" s="21">
        <f>I15/G15</f>
        <v>0</v>
      </c>
      <c r="L15" s="3">
        <v>2672</v>
      </c>
      <c r="M15" s="3">
        <v>848</v>
      </c>
      <c r="N15" s="3">
        <v>0</v>
      </c>
      <c r="O15" s="21">
        <f>M15/L15</f>
        <v>0.31736526946107785</v>
      </c>
      <c r="P15" s="21">
        <f>N15/L15</f>
        <v>0</v>
      </c>
      <c r="Q15" t="s">
        <v>255</v>
      </c>
      <c r="R15" s="21">
        <f>ABS(F15)</f>
        <v>0</v>
      </c>
      <c r="S15" s="21">
        <f>ABS(K15)</f>
        <v>0</v>
      </c>
      <c r="T15" s="21">
        <f>ABS(P15)</f>
        <v>0</v>
      </c>
      <c r="U15" s="26" t="e">
        <f>T15/AVERAGE(R15:S15)</f>
        <v>#DIV/0!</v>
      </c>
    </row>
    <row r="16" spans="1:21" x14ac:dyDescent="0.25">
      <c r="A16" s="10" t="s">
        <v>32</v>
      </c>
      <c r="B16" s="3">
        <v>796</v>
      </c>
      <c r="C16" s="3"/>
      <c r="D16" s="3"/>
      <c r="E16" s="21">
        <f>C16/B16</f>
        <v>0</v>
      </c>
      <c r="F16" s="21">
        <f>D16/B16</f>
        <v>0</v>
      </c>
      <c r="G16" s="3">
        <v>688</v>
      </c>
      <c r="H16" s="3">
        <v>60</v>
      </c>
      <c r="I16" s="3">
        <v>0</v>
      </c>
      <c r="J16" s="21">
        <f>H16/G16</f>
        <v>8.7209302325581398E-2</v>
      </c>
      <c r="K16" s="21">
        <f>I16/G16</f>
        <v>0</v>
      </c>
      <c r="L16" s="3">
        <v>509</v>
      </c>
      <c r="M16" s="3">
        <v>97</v>
      </c>
      <c r="N16" s="3">
        <v>0</v>
      </c>
      <c r="O16" s="21">
        <f>M16/L16</f>
        <v>0.19056974459724951</v>
      </c>
      <c r="P16" s="21">
        <f>N16/L16</f>
        <v>0</v>
      </c>
      <c r="Q16" t="s">
        <v>255</v>
      </c>
      <c r="R16" s="21">
        <f>ABS(F16)</f>
        <v>0</v>
      </c>
      <c r="S16" s="21">
        <f>ABS(K16)</f>
        <v>0</v>
      </c>
      <c r="T16" s="21">
        <f>ABS(P16)</f>
        <v>0</v>
      </c>
      <c r="U16" s="26" t="e">
        <f>T16/AVERAGE(R16:S16)</f>
        <v>#DIV/0!</v>
      </c>
    </row>
    <row r="17" spans="1:21" x14ac:dyDescent="0.25">
      <c r="A17" s="8" t="s">
        <v>33</v>
      </c>
      <c r="B17" s="3">
        <v>1207.75</v>
      </c>
      <c r="C17" s="3">
        <v>37</v>
      </c>
      <c r="D17" s="3"/>
      <c r="E17" s="21">
        <f>C17/B17</f>
        <v>3.0635479196853655E-2</v>
      </c>
      <c r="F17" s="21">
        <f>D17/B17</f>
        <v>0</v>
      </c>
      <c r="G17" s="3">
        <v>1297.3309999999999</v>
      </c>
      <c r="H17" s="3">
        <v>16</v>
      </c>
      <c r="I17" s="3">
        <v>0</v>
      </c>
      <c r="J17" s="21">
        <f>H17/G17</f>
        <v>1.2333012931934874E-2</v>
      </c>
      <c r="K17" s="21">
        <f>I17/G17</f>
        <v>0</v>
      </c>
      <c r="L17" s="3">
        <v>1451.481</v>
      </c>
      <c r="M17" s="3">
        <v>135</v>
      </c>
      <c r="N17" s="3">
        <v>0</v>
      </c>
      <c r="O17" s="21">
        <f>M17/L17</f>
        <v>9.3008451367947637E-2</v>
      </c>
      <c r="P17" s="21">
        <f>N17/L17</f>
        <v>0</v>
      </c>
      <c r="Q17" t="s">
        <v>255</v>
      </c>
      <c r="R17" s="21">
        <f>ABS(F17)</f>
        <v>0</v>
      </c>
      <c r="S17" s="21">
        <f>ABS(K17)</f>
        <v>0</v>
      </c>
      <c r="T17" s="21">
        <f>ABS(P17)</f>
        <v>0</v>
      </c>
      <c r="U17" s="26" t="e">
        <f>T17/AVERAGE(R17:S17)</f>
        <v>#DIV/0!</v>
      </c>
    </row>
    <row r="18" spans="1:21" x14ac:dyDescent="0.25">
      <c r="A18" s="8" t="s">
        <v>37</v>
      </c>
      <c r="B18" s="3">
        <v>603</v>
      </c>
      <c r="C18" s="3">
        <v>63</v>
      </c>
      <c r="D18" s="3"/>
      <c r="E18" s="21">
        <f>C18/B18</f>
        <v>0.1044776119402985</v>
      </c>
      <c r="F18" s="21">
        <f>D18/B18</f>
        <v>0</v>
      </c>
      <c r="G18" s="3">
        <v>-1071.3121000000001</v>
      </c>
      <c r="H18" s="3">
        <v>52</v>
      </c>
      <c r="I18" s="3">
        <v>0</v>
      </c>
      <c r="J18" s="21">
        <f>H18/G18</f>
        <v>-4.8538609803809737E-2</v>
      </c>
      <c r="K18" s="21">
        <f>I18/G18</f>
        <v>0</v>
      </c>
      <c r="L18" s="3">
        <v>749.08900000000006</v>
      </c>
      <c r="M18" s="3">
        <v>79</v>
      </c>
      <c r="N18" s="3">
        <v>0</v>
      </c>
      <c r="O18" s="21">
        <f>M18/L18</f>
        <v>0.10546143382161531</v>
      </c>
      <c r="P18" s="21">
        <f>N18/L18</f>
        <v>0</v>
      </c>
      <c r="Q18" t="s">
        <v>255</v>
      </c>
      <c r="R18" s="21">
        <f>ABS(F18)</f>
        <v>0</v>
      </c>
      <c r="S18" s="21">
        <f>ABS(K18)</f>
        <v>0</v>
      </c>
      <c r="T18" s="21">
        <f>ABS(P18)</f>
        <v>0</v>
      </c>
      <c r="U18" s="26" t="e">
        <f>T18/AVERAGE(R18:S18)</f>
        <v>#DIV/0!</v>
      </c>
    </row>
    <row r="19" spans="1:21" x14ac:dyDescent="0.25">
      <c r="A19" s="8" t="s">
        <v>44</v>
      </c>
      <c r="B19" s="3">
        <v>1477.96</v>
      </c>
      <c r="C19" s="3">
        <v>188</v>
      </c>
      <c r="D19" s="3"/>
      <c r="E19" s="21">
        <f>C19/B19</f>
        <v>0.12720236000974317</v>
      </c>
      <c r="F19" s="21">
        <f>D19/B19</f>
        <v>0</v>
      </c>
      <c r="G19" s="3">
        <v>-850.20046400000103</v>
      </c>
      <c r="H19" s="3">
        <v>0</v>
      </c>
      <c r="I19" s="3">
        <v>0</v>
      </c>
      <c r="J19" s="21">
        <f>H19/G19</f>
        <v>0</v>
      </c>
      <c r="K19" s="21">
        <f>I19/G19</f>
        <v>0</v>
      </c>
      <c r="L19" s="3">
        <v>921.05</v>
      </c>
      <c r="M19" s="3">
        <v>213</v>
      </c>
      <c r="N19" s="3">
        <v>0</v>
      </c>
      <c r="O19" s="21">
        <f>M19/L19</f>
        <v>0.23125780359372455</v>
      </c>
      <c r="P19" s="21">
        <f>N19/L19</f>
        <v>0</v>
      </c>
      <c r="Q19" t="s">
        <v>255</v>
      </c>
      <c r="R19" s="21">
        <f>ABS(F19)</f>
        <v>0</v>
      </c>
      <c r="S19" s="21">
        <f>ABS(K19)</f>
        <v>0</v>
      </c>
      <c r="T19" s="21">
        <f>ABS(P19)</f>
        <v>0</v>
      </c>
      <c r="U19" s="26" t="e">
        <f>T19/AVERAGE(R19:S19)</f>
        <v>#DIV/0!</v>
      </c>
    </row>
    <row r="20" spans="1:21" x14ac:dyDescent="0.25">
      <c r="A20" s="10" t="s">
        <v>45</v>
      </c>
      <c r="B20" s="3">
        <v>28826.89</v>
      </c>
      <c r="C20" s="3">
        <v>17</v>
      </c>
      <c r="D20" s="3"/>
      <c r="E20" s="21">
        <f>C20/B20</f>
        <v>5.8972716099447422E-4</v>
      </c>
      <c r="F20" s="21">
        <f>D20/B20</f>
        <v>0</v>
      </c>
      <c r="G20" s="3">
        <v>24756</v>
      </c>
      <c r="H20" s="3">
        <v>189</v>
      </c>
      <c r="I20" s="3">
        <v>0</v>
      </c>
      <c r="J20" s="21">
        <f>H20/G20</f>
        <v>7.6345128453708189E-3</v>
      </c>
      <c r="K20" s="21">
        <f>I20/G20</f>
        <v>0</v>
      </c>
      <c r="L20" s="3">
        <v>302.68</v>
      </c>
      <c r="M20" s="3">
        <v>43</v>
      </c>
      <c r="N20" s="3">
        <v>0</v>
      </c>
      <c r="O20" s="21">
        <f>M20/L20</f>
        <v>0.14206422624553985</v>
      </c>
      <c r="P20" s="21">
        <f>N20/L20</f>
        <v>0</v>
      </c>
      <c r="Q20" t="s">
        <v>255</v>
      </c>
      <c r="R20" s="21">
        <f>ABS(F20)</f>
        <v>0</v>
      </c>
      <c r="S20" s="21">
        <f>ABS(K20)</f>
        <v>0</v>
      </c>
      <c r="T20" s="21">
        <f>ABS(P20)</f>
        <v>0</v>
      </c>
      <c r="U20" s="26" t="e">
        <f>T20/AVERAGE(R20:S20)</f>
        <v>#DIV/0!</v>
      </c>
    </row>
    <row r="21" spans="1:21" x14ac:dyDescent="0.25">
      <c r="A21" s="8" t="s">
        <v>46</v>
      </c>
      <c r="B21" s="3">
        <v>10482</v>
      </c>
      <c r="C21" s="3">
        <v>1133</v>
      </c>
      <c r="D21" s="3"/>
      <c r="E21" s="21">
        <f>C21/B21</f>
        <v>0.10809005914901736</v>
      </c>
      <c r="F21" s="21">
        <f>D21/B21</f>
        <v>0</v>
      </c>
      <c r="G21" s="3">
        <v>11763</v>
      </c>
      <c r="H21" s="3">
        <v>850</v>
      </c>
      <c r="I21" s="3">
        <v>0</v>
      </c>
      <c r="J21" s="21">
        <f>H21/G21</f>
        <v>7.2260477769276549E-2</v>
      </c>
      <c r="K21" s="21">
        <f>I21/G21</f>
        <v>0</v>
      </c>
      <c r="L21" s="3">
        <v>11864.9</v>
      </c>
      <c r="M21" s="3">
        <v>2719</v>
      </c>
      <c r="N21" s="3">
        <v>0</v>
      </c>
      <c r="O21" s="21">
        <f>M21/L21</f>
        <v>0.22916333049583226</v>
      </c>
      <c r="P21" s="21">
        <f>N21/L21</f>
        <v>0</v>
      </c>
      <c r="Q21" t="s">
        <v>255</v>
      </c>
      <c r="R21" s="21">
        <f>ABS(F21)</f>
        <v>0</v>
      </c>
      <c r="S21" s="21">
        <f>ABS(K21)</f>
        <v>0</v>
      </c>
      <c r="T21" s="21">
        <f>ABS(P21)</f>
        <v>0</v>
      </c>
      <c r="U21" s="26" t="e">
        <f>T21/AVERAGE(R21:S21)</f>
        <v>#DIV/0!</v>
      </c>
    </row>
    <row r="22" spans="1:21" x14ac:dyDescent="0.25">
      <c r="A22" s="8" t="s">
        <v>54</v>
      </c>
      <c r="B22" s="3">
        <v>2673.8</v>
      </c>
      <c r="C22" s="3"/>
      <c r="D22" s="3"/>
      <c r="E22" s="21">
        <f>C22/B22</f>
        <v>0</v>
      </c>
      <c r="F22" s="21">
        <f>D22/B22</f>
        <v>0</v>
      </c>
      <c r="G22" s="3">
        <v>1468</v>
      </c>
      <c r="H22" s="3">
        <v>32</v>
      </c>
      <c r="I22" s="3">
        <v>0</v>
      </c>
      <c r="J22" s="21">
        <f>H22/G22</f>
        <v>2.1798365122615803E-2</v>
      </c>
      <c r="K22" s="21">
        <f>I22/G22</f>
        <v>0</v>
      </c>
      <c r="L22" s="3">
        <v>1556</v>
      </c>
      <c r="M22" s="3">
        <v>230</v>
      </c>
      <c r="N22" s="3">
        <v>0</v>
      </c>
      <c r="O22" s="21">
        <f>M22/L22</f>
        <v>0.14781491002570693</v>
      </c>
      <c r="P22" s="21">
        <f>N22/L22</f>
        <v>0</v>
      </c>
      <c r="Q22" t="s">
        <v>255</v>
      </c>
      <c r="R22" s="21">
        <f>ABS(F22)</f>
        <v>0</v>
      </c>
      <c r="S22" s="21">
        <f>ABS(K22)</f>
        <v>0</v>
      </c>
      <c r="T22" s="21">
        <f>ABS(P22)</f>
        <v>0</v>
      </c>
      <c r="U22" s="26" t="e">
        <f>T22/AVERAGE(R22:S22)</f>
        <v>#DIV/0!</v>
      </c>
    </row>
    <row r="23" spans="1:21" x14ac:dyDescent="0.25">
      <c r="A23" s="8" t="s">
        <v>61</v>
      </c>
      <c r="B23" s="3">
        <v>15791.83</v>
      </c>
      <c r="C23" s="3">
        <v>3276</v>
      </c>
      <c r="D23" s="3"/>
      <c r="E23" s="21">
        <f>C23/B23</f>
        <v>0.20744904168801209</v>
      </c>
      <c r="F23" s="21">
        <f>D23/B23</f>
        <v>0</v>
      </c>
      <c r="G23" s="3">
        <v>17019</v>
      </c>
      <c r="H23" s="3">
        <v>3383</v>
      </c>
      <c r="I23" s="3">
        <v>0</v>
      </c>
      <c r="J23" s="21">
        <f>H23/G23</f>
        <v>0.19877783653563663</v>
      </c>
      <c r="K23" s="21">
        <f>I23/G23</f>
        <v>0</v>
      </c>
      <c r="L23" s="3">
        <v>18168</v>
      </c>
      <c r="M23" s="3">
        <v>5652</v>
      </c>
      <c r="N23" s="3">
        <v>0</v>
      </c>
      <c r="O23" s="21">
        <f>M23/L23</f>
        <v>0.31109643328929987</v>
      </c>
      <c r="P23" s="21">
        <f>N23/L23</f>
        <v>0</v>
      </c>
      <c r="Q23" t="s">
        <v>255</v>
      </c>
      <c r="R23" s="21">
        <f>ABS(F23)</f>
        <v>0</v>
      </c>
      <c r="S23" s="21">
        <f>ABS(K23)</f>
        <v>0</v>
      </c>
      <c r="T23" s="21">
        <f>ABS(P23)</f>
        <v>0</v>
      </c>
      <c r="U23" s="26" t="e">
        <f>T23/AVERAGE(R23:S23)</f>
        <v>#DIV/0!</v>
      </c>
    </row>
    <row r="24" spans="1:21" x14ac:dyDescent="0.25">
      <c r="A24" s="10" t="s">
        <v>62</v>
      </c>
      <c r="B24" s="3">
        <v>3856.31</v>
      </c>
      <c r="C24" s="3">
        <v>38</v>
      </c>
      <c r="D24" s="3"/>
      <c r="E24" s="21">
        <f>C24/B24</f>
        <v>9.8539795815170469E-3</v>
      </c>
      <c r="F24" s="21">
        <f>D24/B24</f>
        <v>0</v>
      </c>
      <c r="G24" s="3">
        <v>4238.9059999999999</v>
      </c>
      <c r="H24" s="3">
        <v>133</v>
      </c>
      <c r="I24" s="3">
        <v>0</v>
      </c>
      <c r="J24" s="21">
        <f>H24/G24</f>
        <v>3.1376020133496711E-2</v>
      </c>
      <c r="K24" s="21">
        <f>I24/G24</f>
        <v>0</v>
      </c>
      <c r="L24" s="3">
        <v>6846.1779999999999</v>
      </c>
      <c r="M24" s="3">
        <v>1445</v>
      </c>
      <c r="N24" s="3">
        <v>0</v>
      </c>
      <c r="O24" s="21">
        <f>M24/L24</f>
        <v>0.21106667106814928</v>
      </c>
      <c r="P24" s="21">
        <f>N24/L24</f>
        <v>0</v>
      </c>
      <c r="Q24" t="s">
        <v>255</v>
      </c>
      <c r="R24" s="21">
        <f>ABS(F24)</f>
        <v>0</v>
      </c>
      <c r="S24" s="21">
        <f>ABS(K24)</f>
        <v>0</v>
      </c>
      <c r="T24" s="21">
        <f>ABS(P24)</f>
        <v>0</v>
      </c>
      <c r="U24" s="26" t="e">
        <f>T24/AVERAGE(R24:S24)</f>
        <v>#DIV/0!</v>
      </c>
    </row>
    <row r="25" spans="1:21" x14ac:dyDescent="0.25">
      <c r="A25" s="8" t="s">
        <v>70</v>
      </c>
      <c r="B25" s="3">
        <v>1621.9</v>
      </c>
      <c r="C25" s="3">
        <v>30</v>
      </c>
      <c r="D25" s="3"/>
      <c r="E25" s="21">
        <f>C25/B25</f>
        <v>1.8496824711757814E-2</v>
      </c>
      <c r="F25" s="21">
        <f>D25/B25</f>
        <v>0</v>
      </c>
      <c r="G25" s="3">
        <v>1572</v>
      </c>
      <c r="H25" s="3">
        <v>19</v>
      </c>
      <c r="I25" s="3">
        <v>0</v>
      </c>
      <c r="J25" s="21">
        <f>H25/G25</f>
        <v>1.2086513994910942E-2</v>
      </c>
      <c r="K25" s="21">
        <f>I25/G25</f>
        <v>0</v>
      </c>
      <c r="L25" s="3">
        <v>1525.5552</v>
      </c>
      <c r="M25" s="3">
        <v>420</v>
      </c>
      <c r="N25" s="3">
        <v>0</v>
      </c>
      <c r="O25" s="21">
        <f>M25/L25</f>
        <v>0.27530960531614984</v>
      </c>
      <c r="P25" s="21">
        <f>N25/L25</f>
        <v>0</v>
      </c>
      <c r="Q25" t="s">
        <v>255</v>
      </c>
      <c r="R25" s="21">
        <f>ABS(F25)</f>
        <v>0</v>
      </c>
      <c r="S25" s="21">
        <f>ABS(K25)</f>
        <v>0</v>
      </c>
      <c r="T25" s="21">
        <f>ABS(P25)</f>
        <v>0</v>
      </c>
      <c r="U25" s="26" t="e">
        <f>T25/AVERAGE(R25:S25)</f>
        <v>#DIV/0!</v>
      </c>
    </row>
    <row r="26" spans="1:21" x14ac:dyDescent="0.25">
      <c r="A26" s="10" t="s">
        <v>76</v>
      </c>
      <c r="B26" s="3">
        <v>40165.769999999997</v>
      </c>
      <c r="C26" s="3">
        <v>1296</v>
      </c>
      <c r="D26" s="3"/>
      <c r="E26" s="21">
        <f>C26/B26</f>
        <v>3.2266280467173919E-2</v>
      </c>
      <c r="F26" s="21">
        <f>D26/B26</f>
        <v>0</v>
      </c>
      <c r="G26" s="3">
        <v>41839.955000000002</v>
      </c>
      <c r="H26" s="3">
        <v>1257</v>
      </c>
      <c r="I26" s="3">
        <v>0</v>
      </c>
      <c r="J26" s="21">
        <f>H26/G26</f>
        <v>3.0043053344584143E-2</v>
      </c>
      <c r="K26" s="21">
        <f>I26/G26</f>
        <v>0</v>
      </c>
      <c r="L26" s="3">
        <v>43018.400000000001</v>
      </c>
      <c r="M26" s="3">
        <v>8167</v>
      </c>
      <c r="N26" s="3">
        <v>0</v>
      </c>
      <c r="O26" s="21">
        <f>M26/L26</f>
        <v>0.1898489948487159</v>
      </c>
      <c r="P26" s="21">
        <f>N26/L26</f>
        <v>0</v>
      </c>
      <c r="Q26" t="s">
        <v>255</v>
      </c>
      <c r="R26" s="21">
        <f>ABS(F26)</f>
        <v>0</v>
      </c>
      <c r="S26" s="21">
        <f>ABS(K26)</f>
        <v>0</v>
      </c>
      <c r="T26" s="21">
        <f>ABS(P26)</f>
        <v>0</v>
      </c>
      <c r="U26" s="26" t="e">
        <f>T26/AVERAGE(R26:S26)</f>
        <v>#DIV/0!</v>
      </c>
    </row>
    <row r="27" spans="1:21" x14ac:dyDescent="0.25">
      <c r="A27" s="10" t="s">
        <v>79</v>
      </c>
      <c r="B27" s="3">
        <v>22106.13</v>
      </c>
      <c r="C27" s="3">
        <v>2823</v>
      </c>
      <c r="D27" s="3"/>
      <c r="E27" s="21">
        <f>C27/B27</f>
        <v>0.12770213510913037</v>
      </c>
      <c r="F27" s="21">
        <f>D27/B27</f>
        <v>0</v>
      </c>
      <c r="G27" s="3">
        <v>21204.144990000001</v>
      </c>
      <c r="H27" s="3">
        <v>2911</v>
      </c>
      <c r="I27" s="3">
        <v>0</v>
      </c>
      <c r="J27" s="21">
        <f>H27/G27</f>
        <v>0.13728447911353392</v>
      </c>
      <c r="K27" s="21">
        <f>I27/G27</f>
        <v>0</v>
      </c>
      <c r="L27" s="3">
        <v>24481</v>
      </c>
      <c r="M27" s="3">
        <v>5473</v>
      </c>
      <c r="N27" s="3">
        <v>0</v>
      </c>
      <c r="O27" s="21">
        <f>M27/L27</f>
        <v>0.22356112903884645</v>
      </c>
      <c r="P27" s="21">
        <f>N27/L27</f>
        <v>0</v>
      </c>
      <c r="Q27" t="s">
        <v>255</v>
      </c>
      <c r="R27" s="21">
        <f>ABS(F27)</f>
        <v>0</v>
      </c>
      <c r="S27" s="21">
        <f>ABS(K27)</f>
        <v>0</v>
      </c>
      <c r="T27" s="21">
        <f>ABS(P27)</f>
        <v>0</v>
      </c>
      <c r="U27" s="26" t="e">
        <f>T27/AVERAGE(R27:S27)</f>
        <v>#DIV/0!</v>
      </c>
    </row>
    <row r="28" spans="1:21" x14ac:dyDescent="0.25">
      <c r="A28" s="8" t="s">
        <v>80</v>
      </c>
      <c r="B28" s="3">
        <v>447.67</v>
      </c>
      <c r="C28" s="3">
        <v>5</v>
      </c>
      <c r="D28" s="3"/>
      <c r="E28" s="21">
        <f>C28/B28</f>
        <v>1.1168941407733375E-2</v>
      </c>
      <c r="F28" s="21">
        <f>D28/B28</f>
        <v>0</v>
      </c>
      <c r="G28" s="3">
        <v>465</v>
      </c>
      <c r="H28" s="3">
        <v>1</v>
      </c>
      <c r="I28" s="3">
        <v>0</v>
      </c>
      <c r="J28" s="21">
        <f>H28/G28</f>
        <v>2.1505376344086021E-3</v>
      </c>
      <c r="K28" s="21">
        <f>I28/G28</f>
        <v>0</v>
      </c>
      <c r="L28" s="3">
        <v>429.78744</v>
      </c>
      <c r="M28" s="3">
        <v>8</v>
      </c>
      <c r="N28" s="3">
        <v>0</v>
      </c>
      <c r="O28" s="21">
        <f>M28/L28</f>
        <v>1.8613852466233077E-2</v>
      </c>
      <c r="P28" s="21">
        <f>N28/L28</f>
        <v>0</v>
      </c>
      <c r="Q28" t="s">
        <v>255</v>
      </c>
      <c r="R28" s="21">
        <f>ABS(F28)</f>
        <v>0</v>
      </c>
      <c r="S28" s="21">
        <f>ABS(K28)</f>
        <v>0</v>
      </c>
      <c r="T28" s="21">
        <f>ABS(P28)</f>
        <v>0</v>
      </c>
      <c r="U28" s="26" t="e">
        <f>T28/AVERAGE(R28:S28)</f>
        <v>#DIV/0!</v>
      </c>
    </row>
    <row r="29" spans="1:21" x14ac:dyDescent="0.25">
      <c r="A29" s="10" t="s">
        <v>88</v>
      </c>
      <c r="B29" s="3">
        <v>25964</v>
      </c>
      <c r="C29" s="3">
        <v>561</v>
      </c>
      <c r="D29" s="3"/>
      <c r="E29" s="21">
        <f>C29/B29</f>
        <v>2.160684024033277E-2</v>
      </c>
      <c r="F29" s="21">
        <f>D29/B29</f>
        <v>0</v>
      </c>
      <c r="G29" s="3">
        <v>22180</v>
      </c>
      <c r="H29" s="3">
        <v>0</v>
      </c>
      <c r="I29" s="3">
        <v>0</v>
      </c>
      <c r="J29" s="21">
        <f>H29/G29</f>
        <v>0</v>
      </c>
      <c r="K29" s="21">
        <f>I29/G29</f>
        <v>0</v>
      </c>
      <c r="L29" s="3">
        <v>22965.306</v>
      </c>
      <c r="M29" s="3">
        <v>4552</v>
      </c>
      <c r="N29" s="3">
        <v>0</v>
      </c>
      <c r="O29" s="21">
        <f>M29/L29</f>
        <v>0.19821203340377871</v>
      </c>
      <c r="P29" s="21">
        <f>N29/L29</f>
        <v>0</v>
      </c>
      <c r="Q29" t="s">
        <v>255</v>
      </c>
      <c r="R29" s="21">
        <f>ABS(F29)</f>
        <v>0</v>
      </c>
      <c r="S29" s="21">
        <f>ABS(K29)</f>
        <v>0</v>
      </c>
      <c r="T29" s="21">
        <f>ABS(P29)</f>
        <v>0</v>
      </c>
      <c r="U29" s="26" t="e">
        <f>T29/AVERAGE(R29:S29)</f>
        <v>#DIV/0!</v>
      </c>
    </row>
    <row r="30" spans="1:21" x14ac:dyDescent="0.25">
      <c r="A30" s="8" t="s">
        <v>95</v>
      </c>
      <c r="B30" s="3">
        <v>1556.11</v>
      </c>
      <c r="C30" s="3"/>
      <c r="D30" s="3"/>
      <c r="E30" s="21">
        <f>C30/B30</f>
        <v>0</v>
      </c>
      <c r="F30" s="21">
        <f>D30/B30</f>
        <v>0</v>
      </c>
      <c r="G30" s="3">
        <v>1588.692</v>
      </c>
      <c r="H30" s="3">
        <v>45</v>
      </c>
      <c r="I30" s="3">
        <v>0</v>
      </c>
      <c r="J30" s="21">
        <f>H30/G30</f>
        <v>2.8325188268084688E-2</v>
      </c>
      <c r="K30" s="21">
        <f>I30/G30</f>
        <v>0</v>
      </c>
      <c r="L30" s="3">
        <v>3868.3847000000001</v>
      </c>
      <c r="M30" s="3">
        <v>305</v>
      </c>
      <c r="N30" s="3">
        <v>0</v>
      </c>
      <c r="O30" s="21">
        <f>M30/L30</f>
        <v>7.8844278336640095E-2</v>
      </c>
      <c r="P30" s="21">
        <f>N30/L30</f>
        <v>0</v>
      </c>
      <c r="Q30" t="s">
        <v>255</v>
      </c>
      <c r="R30" s="21">
        <f>ABS(F30)</f>
        <v>0</v>
      </c>
      <c r="S30" s="21">
        <f>ABS(K30)</f>
        <v>0</v>
      </c>
      <c r="T30" s="21">
        <f>ABS(P30)</f>
        <v>0</v>
      </c>
      <c r="U30" s="26" t="e">
        <f>T30/AVERAGE(R30:S30)</f>
        <v>#DIV/0!</v>
      </c>
    </row>
    <row r="31" spans="1:21" x14ac:dyDescent="0.25">
      <c r="A31" s="8" t="s">
        <v>98</v>
      </c>
      <c r="B31" s="3">
        <v>12928.63</v>
      </c>
      <c r="C31" s="3">
        <v>943</v>
      </c>
      <c r="D31" s="3"/>
      <c r="E31" s="21">
        <f>C31/B31</f>
        <v>7.2938896077929374E-2</v>
      </c>
      <c r="F31" s="21">
        <f>D31/B31</f>
        <v>0</v>
      </c>
      <c r="G31" s="3">
        <v>15727.19</v>
      </c>
      <c r="H31" s="3">
        <v>933</v>
      </c>
      <c r="I31" s="3">
        <v>0</v>
      </c>
      <c r="J31" s="21">
        <f>H31/G31</f>
        <v>5.9324011473123932E-2</v>
      </c>
      <c r="K31" s="21">
        <f>I31/G31</f>
        <v>0</v>
      </c>
      <c r="L31" s="3">
        <v>13004.432000000001</v>
      </c>
      <c r="M31" s="3">
        <v>3109</v>
      </c>
      <c r="N31" s="3">
        <v>0</v>
      </c>
      <c r="O31" s="21">
        <f>M31/L31</f>
        <v>0.23907234087578758</v>
      </c>
      <c r="P31" s="21">
        <f>N31/L31</f>
        <v>0</v>
      </c>
      <c r="Q31" t="s">
        <v>255</v>
      </c>
      <c r="R31" s="21">
        <f>ABS(F31)</f>
        <v>0</v>
      </c>
      <c r="S31" s="21">
        <f>ABS(K31)</f>
        <v>0</v>
      </c>
      <c r="T31" s="21">
        <f>ABS(P31)</f>
        <v>0</v>
      </c>
      <c r="U31" s="26" t="e">
        <f>T31/AVERAGE(R31:S31)</f>
        <v>#DIV/0!</v>
      </c>
    </row>
    <row r="32" spans="1:21" x14ac:dyDescent="0.25">
      <c r="A32" s="9" t="s">
        <v>105</v>
      </c>
      <c r="B32" s="3">
        <v>19938</v>
      </c>
      <c r="C32" s="3">
        <v>686</v>
      </c>
      <c r="D32" s="3"/>
      <c r="E32" s="21">
        <f>C32/B32</f>
        <v>3.4406660648008826E-2</v>
      </c>
      <c r="F32" s="21">
        <f>D32/B32</f>
        <v>0</v>
      </c>
      <c r="G32" s="3">
        <v>16396.09</v>
      </c>
      <c r="H32" s="3">
        <v>1296</v>
      </c>
      <c r="I32" s="3">
        <v>0</v>
      </c>
      <c r="J32" s="21">
        <f>H32/G32</f>
        <v>7.9043235307930115E-2</v>
      </c>
      <c r="K32" s="21">
        <f>I32/G32</f>
        <v>0</v>
      </c>
      <c r="L32" s="3">
        <v>17740</v>
      </c>
      <c r="M32" s="3">
        <v>3856</v>
      </c>
      <c r="N32" s="3">
        <v>0</v>
      </c>
      <c r="O32" s="21">
        <f>M32/L32</f>
        <v>0.21736189402480272</v>
      </c>
      <c r="P32" s="21">
        <f>N32/L32</f>
        <v>0</v>
      </c>
      <c r="Q32" t="s">
        <v>255</v>
      </c>
      <c r="R32" s="21">
        <f>ABS(F32)</f>
        <v>0</v>
      </c>
      <c r="S32" s="21">
        <f>ABS(K32)</f>
        <v>0</v>
      </c>
      <c r="T32" s="21">
        <f>ABS(P32)</f>
        <v>0</v>
      </c>
      <c r="U32" s="26" t="e">
        <f>T32/AVERAGE(R32:S32)</f>
        <v>#DIV/0!</v>
      </c>
    </row>
    <row r="33" spans="1:21" x14ac:dyDescent="0.25">
      <c r="A33" s="8" t="s">
        <v>111</v>
      </c>
      <c r="B33" s="3">
        <v>2471</v>
      </c>
      <c r="C33" s="3">
        <v>433</v>
      </c>
      <c r="D33" s="3"/>
      <c r="E33" s="21">
        <f>C33/B33</f>
        <v>0.17523269931201943</v>
      </c>
      <c r="F33" s="21">
        <f>D33/B33</f>
        <v>0</v>
      </c>
      <c r="G33" s="3">
        <v>2504</v>
      </c>
      <c r="H33" s="3">
        <v>541</v>
      </c>
      <c r="I33" s="3">
        <v>0</v>
      </c>
      <c r="J33" s="21">
        <f>H33/G33</f>
        <v>0.21605431309904152</v>
      </c>
      <c r="K33" s="21">
        <f>I33/G33</f>
        <v>0</v>
      </c>
      <c r="L33" s="3">
        <v>22965.306</v>
      </c>
      <c r="M33" s="3">
        <v>4552</v>
      </c>
      <c r="N33" s="3">
        <v>0</v>
      </c>
      <c r="O33" s="21">
        <f>M33/L33</f>
        <v>0.19821203340377871</v>
      </c>
      <c r="P33" s="21">
        <f>N33/L33</f>
        <v>0</v>
      </c>
      <c r="Q33" t="s">
        <v>255</v>
      </c>
      <c r="R33" s="21">
        <f>ABS(F33)</f>
        <v>0</v>
      </c>
      <c r="S33" s="21">
        <f>ABS(K33)</f>
        <v>0</v>
      </c>
      <c r="T33" s="21">
        <f>ABS(P33)</f>
        <v>0</v>
      </c>
      <c r="U33" s="26" t="e">
        <f>T33/AVERAGE(R33:S33)</f>
        <v>#DIV/0!</v>
      </c>
    </row>
    <row r="34" spans="1:21" x14ac:dyDescent="0.25">
      <c r="A34" s="8" t="s">
        <v>113</v>
      </c>
      <c r="B34" s="3">
        <v>53817</v>
      </c>
      <c r="C34" s="3">
        <v>2505</v>
      </c>
      <c r="D34" s="3"/>
      <c r="E34" s="21">
        <f>C34/B34</f>
        <v>4.6546630246947988E-2</v>
      </c>
      <c r="F34" s="21">
        <f>D34/B34</f>
        <v>0</v>
      </c>
      <c r="G34" s="3">
        <v>57863</v>
      </c>
      <c r="H34" s="3">
        <v>3374</v>
      </c>
      <c r="I34" s="3">
        <v>0</v>
      </c>
      <c r="J34" s="21">
        <f>H34/G34</f>
        <v>5.831014638024299E-2</v>
      </c>
      <c r="K34" s="21">
        <f>I34/G34</f>
        <v>0</v>
      </c>
      <c r="L34" s="3">
        <v>61603</v>
      </c>
      <c r="M34" s="3">
        <v>16849</v>
      </c>
      <c r="N34" s="3">
        <v>0</v>
      </c>
      <c r="O34" s="21">
        <f>M34/L34</f>
        <v>0.27350940700939891</v>
      </c>
      <c r="P34" s="21">
        <f>N34/L34</f>
        <v>0</v>
      </c>
      <c r="Q34" t="s">
        <v>255</v>
      </c>
      <c r="R34" s="21">
        <f>ABS(F34)</f>
        <v>0</v>
      </c>
      <c r="S34" s="21">
        <f>ABS(K34)</f>
        <v>0</v>
      </c>
      <c r="T34" s="21">
        <f>ABS(P34)</f>
        <v>0</v>
      </c>
      <c r="U34" s="26" t="e">
        <f>T34/AVERAGE(R34:S34)</f>
        <v>#DIV/0!</v>
      </c>
    </row>
    <row r="35" spans="1:21" x14ac:dyDescent="0.25">
      <c r="A35" s="8" t="s">
        <v>117</v>
      </c>
      <c r="B35" s="3">
        <v>2882.54</v>
      </c>
      <c r="C35" s="3">
        <v>299</v>
      </c>
      <c r="D35" s="3"/>
      <c r="E35" s="21">
        <f>C35/B35</f>
        <v>0.10372796214449756</v>
      </c>
      <c r="F35" s="21">
        <f>D35/B35</f>
        <v>0</v>
      </c>
      <c r="G35" s="3">
        <v>2999.03</v>
      </c>
      <c r="H35" s="3">
        <v>204</v>
      </c>
      <c r="I35" s="3">
        <v>0</v>
      </c>
      <c r="J35" s="21">
        <f>H35/G35</f>
        <v>6.8021993777988218E-2</v>
      </c>
      <c r="K35" s="21">
        <f>I35/G35</f>
        <v>0</v>
      </c>
      <c r="L35" s="3">
        <v>3050</v>
      </c>
      <c r="M35" s="3">
        <v>383</v>
      </c>
      <c r="N35" s="3">
        <v>0</v>
      </c>
      <c r="O35" s="21">
        <f>M35/L35</f>
        <v>0.12557377049180327</v>
      </c>
      <c r="P35" s="21">
        <f>N35/L35</f>
        <v>0</v>
      </c>
      <c r="Q35" t="s">
        <v>255</v>
      </c>
      <c r="R35" s="21">
        <f>ABS(F35)</f>
        <v>0</v>
      </c>
      <c r="S35" s="21">
        <f>ABS(K35)</f>
        <v>0</v>
      </c>
      <c r="T35" s="21">
        <f>ABS(P35)</f>
        <v>0</v>
      </c>
      <c r="U35" s="26" t="e">
        <f>T35/AVERAGE(R35:S35)</f>
        <v>#DIV/0!</v>
      </c>
    </row>
    <row r="36" spans="1:21" x14ac:dyDescent="0.25">
      <c r="A36" s="23" t="s">
        <v>118</v>
      </c>
      <c r="B36" s="3">
        <v>94.49</v>
      </c>
      <c r="C36" s="3">
        <v>33</v>
      </c>
      <c r="D36" s="3"/>
      <c r="E36" s="21">
        <f>C36/B36</f>
        <v>0.34924330616996507</v>
      </c>
      <c r="F36" s="21">
        <f>D36/B36</f>
        <v>0</v>
      </c>
      <c r="G36" s="3">
        <v>116.23</v>
      </c>
      <c r="H36" s="3">
        <v>19</v>
      </c>
      <c r="I36" s="3">
        <v>0</v>
      </c>
      <c r="J36" s="21">
        <f>H36/G36</f>
        <v>0.16346898391121054</v>
      </c>
      <c r="K36" s="21">
        <f>I36/G36</f>
        <v>0</v>
      </c>
      <c r="L36" s="3">
        <v>135.751</v>
      </c>
      <c r="M36" s="3">
        <v>26</v>
      </c>
      <c r="N36" s="3">
        <v>0</v>
      </c>
      <c r="O36" s="21">
        <f>M36/L36</f>
        <v>0.1915271342384218</v>
      </c>
      <c r="P36" s="21">
        <f>N36/L36</f>
        <v>0</v>
      </c>
      <c r="Q36" t="s">
        <v>255</v>
      </c>
      <c r="R36" s="21">
        <f>ABS(F36)</f>
        <v>0</v>
      </c>
      <c r="S36" s="21">
        <f>ABS(K36)</f>
        <v>0</v>
      </c>
      <c r="T36" s="21">
        <f>ABS(P36)</f>
        <v>0</v>
      </c>
      <c r="U36" s="26" t="e">
        <f>T36/AVERAGE(R36:S36)</f>
        <v>#DIV/0!</v>
      </c>
    </row>
    <row r="37" spans="1:21" x14ac:dyDescent="0.25">
      <c r="A37" s="8" t="s">
        <v>119</v>
      </c>
      <c r="B37" s="3">
        <v>12094.44</v>
      </c>
      <c r="C37" s="3">
        <v>681</v>
      </c>
      <c r="D37" s="3"/>
      <c r="E37" s="21">
        <f>C37/B37</f>
        <v>5.630686497266512E-2</v>
      </c>
      <c r="F37" s="21">
        <f>D37/B37</f>
        <v>0</v>
      </c>
      <c r="G37" s="3">
        <v>12175</v>
      </c>
      <c r="H37" s="3">
        <v>460</v>
      </c>
      <c r="I37" s="3">
        <v>0</v>
      </c>
      <c r="J37" s="21">
        <f>H37/G37</f>
        <v>3.7782340862422999E-2</v>
      </c>
      <c r="K37" s="21">
        <f>I37/G37</f>
        <v>0</v>
      </c>
      <c r="L37" s="3">
        <v>12698</v>
      </c>
      <c r="M37" s="3">
        <v>3103</v>
      </c>
      <c r="N37" s="3">
        <v>0</v>
      </c>
      <c r="O37" s="21">
        <f>M37/L37</f>
        <v>0.24436919199873997</v>
      </c>
      <c r="P37" s="21">
        <f>N37/L37</f>
        <v>0</v>
      </c>
      <c r="Q37" t="s">
        <v>255</v>
      </c>
      <c r="R37" s="21">
        <f>ABS(F37)</f>
        <v>0</v>
      </c>
      <c r="S37" s="21">
        <f>ABS(K37)</f>
        <v>0</v>
      </c>
      <c r="T37" s="21">
        <f>ABS(P37)</f>
        <v>0</v>
      </c>
      <c r="U37" s="26" t="e">
        <f>T37/AVERAGE(R37:S37)</f>
        <v>#DIV/0!</v>
      </c>
    </row>
    <row r="38" spans="1:21" x14ac:dyDescent="0.25">
      <c r="A38" s="23" t="s">
        <v>122</v>
      </c>
      <c r="B38" s="3">
        <v>84</v>
      </c>
      <c r="C38" s="3">
        <v>37</v>
      </c>
      <c r="D38" s="3"/>
      <c r="E38" s="21">
        <f>C38/B38</f>
        <v>0.44047619047619047</v>
      </c>
      <c r="F38" s="21">
        <f>D38/B38</f>
        <v>0</v>
      </c>
      <c r="G38" s="3">
        <v>49</v>
      </c>
      <c r="H38" s="3">
        <v>0</v>
      </c>
      <c r="I38" s="3">
        <v>0</v>
      </c>
      <c r="J38" s="21">
        <f>H38/G38</f>
        <v>0</v>
      </c>
      <c r="K38" s="21">
        <f>I38/G38</f>
        <v>0</v>
      </c>
      <c r="L38" s="3">
        <v>89</v>
      </c>
      <c r="M38" s="3">
        <v>19</v>
      </c>
      <c r="N38" s="3">
        <v>0</v>
      </c>
      <c r="O38" s="21">
        <f>M38/L38</f>
        <v>0.21348314606741572</v>
      </c>
      <c r="P38" s="21">
        <f>N38/L38</f>
        <v>0</v>
      </c>
      <c r="Q38" t="s">
        <v>255</v>
      </c>
      <c r="R38" s="21">
        <f>ABS(F38)</f>
        <v>0</v>
      </c>
      <c r="S38" s="21">
        <f>ABS(K38)</f>
        <v>0</v>
      </c>
      <c r="T38" s="21">
        <f>ABS(P38)</f>
        <v>0</v>
      </c>
      <c r="U38" s="26" t="e">
        <f>T38/AVERAGE(R38:S38)</f>
        <v>#DIV/0!</v>
      </c>
    </row>
    <row r="39" spans="1:21" x14ac:dyDescent="0.25">
      <c r="A39" s="8" t="s">
        <v>124</v>
      </c>
      <c r="B39" s="3">
        <v>1215</v>
      </c>
      <c r="C39" s="3"/>
      <c r="D39" s="3"/>
      <c r="E39" s="21">
        <f>C39/B39</f>
        <v>0</v>
      </c>
      <c r="F39" s="21">
        <f>D39/B39</f>
        <v>0</v>
      </c>
      <c r="G39" s="3">
        <v>1207.0329999999999</v>
      </c>
      <c r="H39" s="3">
        <v>20</v>
      </c>
      <c r="I39" s="3">
        <v>0</v>
      </c>
      <c r="J39" s="21">
        <f>H39/G39</f>
        <v>1.6569555264851914E-2</v>
      </c>
      <c r="K39" s="21">
        <f>I39/G39</f>
        <v>0</v>
      </c>
      <c r="L39" s="3">
        <v>1255</v>
      </c>
      <c r="M39" s="3">
        <v>298</v>
      </c>
      <c r="N39" s="3">
        <v>0</v>
      </c>
      <c r="O39" s="21">
        <f>M39/L39</f>
        <v>0.23745019920318725</v>
      </c>
      <c r="P39" s="21">
        <f>N39/L39</f>
        <v>0</v>
      </c>
      <c r="Q39" t="s">
        <v>255</v>
      </c>
      <c r="R39" s="21">
        <f>ABS(F39)</f>
        <v>0</v>
      </c>
      <c r="S39" s="21">
        <f>ABS(K39)</f>
        <v>0</v>
      </c>
      <c r="T39" s="21">
        <f>ABS(P39)</f>
        <v>0</v>
      </c>
      <c r="U39" s="26" t="e">
        <f>T39/AVERAGE(R39:S39)</f>
        <v>#DIV/0!</v>
      </c>
    </row>
    <row r="40" spans="1:21" x14ac:dyDescent="0.25">
      <c r="A40" s="8" t="s">
        <v>127</v>
      </c>
      <c r="B40" s="3">
        <v>576.74</v>
      </c>
      <c r="C40" s="3"/>
      <c r="D40" s="3"/>
      <c r="E40" s="21">
        <f>C40/B40</f>
        <v>0</v>
      </c>
      <c r="F40" s="21">
        <f>D40/B40</f>
        <v>0</v>
      </c>
      <c r="G40" s="3">
        <v>581.52100000000098</v>
      </c>
      <c r="H40" s="3">
        <v>15</v>
      </c>
      <c r="I40" s="3">
        <v>0</v>
      </c>
      <c r="J40" s="21">
        <f>H40/G40</f>
        <v>2.5794425308802219E-2</v>
      </c>
      <c r="K40" s="21">
        <f>I40/G40</f>
        <v>0</v>
      </c>
      <c r="L40" s="3">
        <v>604</v>
      </c>
      <c r="M40" s="3">
        <v>200</v>
      </c>
      <c r="N40" s="3">
        <v>0</v>
      </c>
      <c r="O40" s="21">
        <f>M40/L40</f>
        <v>0.33112582781456956</v>
      </c>
      <c r="P40" s="21">
        <f>N40/L40</f>
        <v>0</v>
      </c>
      <c r="Q40" t="s">
        <v>255</v>
      </c>
      <c r="R40" s="21">
        <f>ABS(F40)</f>
        <v>0</v>
      </c>
      <c r="S40" s="21">
        <f>ABS(K40)</f>
        <v>0</v>
      </c>
      <c r="T40" s="21">
        <f>ABS(P40)</f>
        <v>0</v>
      </c>
      <c r="U40" s="26" t="e">
        <f>T40/AVERAGE(R40:S40)</f>
        <v>#DIV/0!</v>
      </c>
    </row>
    <row r="41" spans="1:21" x14ac:dyDescent="0.25">
      <c r="A41" s="8" t="s">
        <v>137</v>
      </c>
      <c r="B41" s="3">
        <v>1591.98</v>
      </c>
      <c r="C41" s="3">
        <v>169</v>
      </c>
      <c r="D41" s="3"/>
      <c r="E41" s="21">
        <f>C41/B41</f>
        <v>0.10615711252653928</v>
      </c>
      <c r="F41" s="21">
        <f>D41/B41</f>
        <v>0</v>
      </c>
      <c r="G41" s="3">
        <v>1795.4</v>
      </c>
      <c r="H41" s="3">
        <v>174</v>
      </c>
      <c r="I41" s="3">
        <v>0</v>
      </c>
      <c r="J41" s="21">
        <f>H41/G41</f>
        <v>9.6914336638075083E-2</v>
      </c>
      <c r="K41" s="21">
        <f>I41/G41</f>
        <v>0</v>
      </c>
      <c r="L41" s="3">
        <v>2212</v>
      </c>
      <c r="M41" s="3">
        <v>356</v>
      </c>
      <c r="N41" s="3">
        <v>0</v>
      </c>
      <c r="O41" s="21">
        <f>M41/L41</f>
        <v>0.16094032549728751</v>
      </c>
      <c r="P41" s="21">
        <f>N41/L41</f>
        <v>0</v>
      </c>
      <c r="Q41" t="s">
        <v>255</v>
      </c>
      <c r="R41" s="21">
        <f>ABS(F41)</f>
        <v>0</v>
      </c>
      <c r="S41" s="21">
        <f>ABS(K41)</f>
        <v>0</v>
      </c>
      <c r="T41" s="21">
        <f>ABS(P41)</f>
        <v>0</v>
      </c>
      <c r="U41" s="26" t="e">
        <f>T41/AVERAGE(R41:S41)</f>
        <v>#DIV/0!</v>
      </c>
    </row>
    <row r="42" spans="1:21" x14ac:dyDescent="0.25">
      <c r="A42" s="8" t="s">
        <v>144</v>
      </c>
      <c r="B42" s="3">
        <v>4834.6000000000004</v>
      </c>
      <c r="C42" s="3">
        <v>273</v>
      </c>
      <c r="D42" s="3"/>
      <c r="E42" s="21">
        <f>C42/B42</f>
        <v>5.6467960120795926E-2</v>
      </c>
      <c r="F42" s="21">
        <f>D42/B42</f>
        <v>0</v>
      </c>
      <c r="G42" s="3">
        <v>1477</v>
      </c>
      <c r="H42" s="3">
        <v>18</v>
      </c>
      <c r="I42" s="3">
        <v>0</v>
      </c>
      <c r="J42" s="21">
        <f>H42/G42</f>
        <v>1.2186865267433988E-2</v>
      </c>
      <c r="K42" s="21">
        <f>I42/G42</f>
        <v>0</v>
      </c>
      <c r="L42" s="3">
        <v>6459</v>
      </c>
      <c r="M42" s="3">
        <v>1553</v>
      </c>
      <c r="N42" s="3">
        <v>0</v>
      </c>
      <c r="O42" s="21">
        <f>M42/L42</f>
        <v>0.24043969654745317</v>
      </c>
      <c r="P42" s="21">
        <f>N42/L42</f>
        <v>0</v>
      </c>
      <c r="Q42" t="s">
        <v>255</v>
      </c>
      <c r="R42" s="21">
        <f>ABS(F42)</f>
        <v>0</v>
      </c>
      <c r="S42" s="21">
        <f>ABS(K42)</f>
        <v>0</v>
      </c>
      <c r="T42" s="21">
        <f>ABS(P42)</f>
        <v>0</v>
      </c>
      <c r="U42" s="26" t="e">
        <f>T42/AVERAGE(R42:S42)</f>
        <v>#DIV/0!</v>
      </c>
    </row>
    <row r="43" spans="1:21" x14ac:dyDescent="0.25">
      <c r="A43" s="10" t="s">
        <v>148</v>
      </c>
      <c r="B43" s="3">
        <v>22189.58</v>
      </c>
      <c r="C43" s="3">
        <v>234</v>
      </c>
      <c r="D43" s="3"/>
      <c r="E43" s="21">
        <f>C43/B43</f>
        <v>1.054549027065857E-2</v>
      </c>
      <c r="F43" s="21">
        <f>D43/B43</f>
        <v>0</v>
      </c>
      <c r="G43" s="3">
        <v>22208.6</v>
      </c>
      <c r="H43" s="3">
        <v>229</v>
      </c>
      <c r="I43" s="3">
        <v>0</v>
      </c>
      <c r="J43" s="21">
        <f>H43/G43</f>
        <v>1.0311320839674721E-2</v>
      </c>
      <c r="K43" s="21">
        <f>I43/G43</f>
        <v>0</v>
      </c>
      <c r="L43" s="3">
        <v>33531.74</v>
      </c>
      <c r="M43" s="3">
        <v>9709</v>
      </c>
      <c r="N43" s="3">
        <v>0</v>
      </c>
      <c r="O43" s="21">
        <f>M43/L43</f>
        <v>0.28954656095985476</v>
      </c>
      <c r="P43" s="21">
        <f>N43/L43</f>
        <v>0</v>
      </c>
      <c r="Q43" t="s">
        <v>255</v>
      </c>
      <c r="R43" s="21">
        <f>ABS(F43)</f>
        <v>0</v>
      </c>
      <c r="S43" s="21">
        <f>ABS(K43)</f>
        <v>0</v>
      </c>
      <c r="T43" s="21">
        <f>ABS(P43)</f>
        <v>0</v>
      </c>
      <c r="U43" s="26" t="e">
        <f>T43/AVERAGE(R43:S43)</f>
        <v>#DIV/0!</v>
      </c>
    </row>
    <row r="44" spans="1:21" x14ac:dyDescent="0.25">
      <c r="A44" s="8" t="s">
        <v>152</v>
      </c>
      <c r="B44" s="3">
        <v>8762.9</v>
      </c>
      <c r="C44" s="3">
        <v>1272</v>
      </c>
      <c r="D44" s="3"/>
      <c r="E44" s="21">
        <f>C44/B44</f>
        <v>0.14515742505334991</v>
      </c>
      <c r="F44" s="21">
        <f>D44/B44</f>
        <v>0</v>
      </c>
      <c r="G44" s="3">
        <v>7747.7049999999999</v>
      </c>
      <c r="H44" s="3">
        <v>252</v>
      </c>
      <c r="I44" s="3">
        <v>0</v>
      </c>
      <c r="J44" s="21">
        <f>H44/G44</f>
        <v>3.2525760854343319E-2</v>
      </c>
      <c r="K44" s="21">
        <f>I44/G44</f>
        <v>0</v>
      </c>
      <c r="L44" s="3">
        <v>20025</v>
      </c>
      <c r="M44" s="3">
        <v>2793</v>
      </c>
      <c r="N44" s="3">
        <v>0</v>
      </c>
      <c r="O44" s="21">
        <f>M44/L44</f>
        <v>0.13947565543071161</v>
      </c>
      <c r="P44" s="21">
        <f>N44/L44</f>
        <v>0</v>
      </c>
      <c r="Q44" t="s">
        <v>255</v>
      </c>
      <c r="R44" s="21">
        <f>ABS(F44)</f>
        <v>0</v>
      </c>
      <c r="S44" s="21">
        <f>ABS(K44)</f>
        <v>0</v>
      </c>
      <c r="T44" s="21">
        <f>ABS(P44)</f>
        <v>0</v>
      </c>
      <c r="U44" s="26" t="e">
        <f>T44/AVERAGE(R44:S44)</f>
        <v>#DIV/0!</v>
      </c>
    </row>
    <row r="45" spans="1:21" x14ac:dyDescent="0.25">
      <c r="A45" s="23" t="s">
        <v>158</v>
      </c>
      <c r="B45" s="3">
        <v>1966.69</v>
      </c>
      <c r="C45" s="3"/>
      <c r="D45" s="3"/>
      <c r="E45" s="21">
        <f>C45/B45</f>
        <v>0</v>
      </c>
      <c r="F45" s="21">
        <f>D45/B45</f>
        <v>0</v>
      </c>
      <c r="G45" s="3">
        <v>2317</v>
      </c>
      <c r="H45" s="3">
        <v>98</v>
      </c>
      <c r="I45" s="3">
        <v>0</v>
      </c>
      <c r="J45" s="21">
        <f>H45/G45</f>
        <v>4.2296072507552872E-2</v>
      </c>
      <c r="K45" s="21">
        <f>I45/G45</f>
        <v>0</v>
      </c>
      <c r="L45" s="3">
        <v>1878</v>
      </c>
      <c r="M45" s="3">
        <v>160</v>
      </c>
      <c r="N45" s="3">
        <v>0</v>
      </c>
      <c r="O45" s="21">
        <f>M45/L45</f>
        <v>8.5197018104366348E-2</v>
      </c>
      <c r="P45" s="21">
        <f>N45/L45</f>
        <v>0</v>
      </c>
      <c r="Q45" t="s">
        <v>255</v>
      </c>
      <c r="R45" s="21">
        <f>ABS(F45)</f>
        <v>0</v>
      </c>
      <c r="S45" s="21">
        <f>ABS(K45)</f>
        <v>0</v>
      </c>
      <c r="T45" s="21">
        <f>ABS(P45)</f>
        <v>0</v>
      </c>
      <c r="U45" s="26" t="e">
        <f>T45/AVERAGE(R45:S45)</f>
        <v>#DIV/0!</v>
      </c>
    </row>
    <row r="46" spans="1:21" x14ac:dyDescent="0.25">
      <c r="A46" s="10" t="s">
        <v>159</v>
      </c>
      <c r="B46" s="3">
        <v>31152.99</v>
      </c>
      <c r="C46" s="3">
        <v>1116</v>
      </c>
      <c r="D46" s="3"/>
      <c r="E46" s="21">
        <f>C46/B46</f>
        <v>3.5823206697013672E-2</v>
      </c>
      <c r="F46" s="21">
        <f>D46/B46</f>
        <v>0</v>
      </c>
      <c r="G46" s="3">
        <v>41497.73403</v>
      </c>
      <c r="H46" s="3">
        <v>10805</v>
      </c>
      <c r="I46" s="3">
        <v>0</v>
      </c>
      <c r="J46" s="21">
        <f>H46/G46</f>
        <v>0.26037566273350565</v>
      </c>
      <c r="K46" s="21">
        <f>I46/G46</f>
        <v>0</v>
      </c>
      <c r="L46" s="3">
        <v>58161.19</v>
      </c>
      <c r="M46" s="3">
        <v>17170</v>
      </c>
      <c r="N46" s="3">
        <v>0</v>
      </c>
      <c r="O46" s="21">
        <f>M46/L46</f>
        <v>0.29521404221612385</v>
      </c>
      <c r="P46" s="21">
        <f>N46/L46</f>
        <v>0</v>
      </c>
      <c r="Q46" t="s">
        <v>255</v>
      </c>
      <c r="R46" s="21">
        <f>ABS(F46)</f>
        <v>0</v>
      </c>
      <c r="S46" s="21">
        <f>ABS(K46)</f>
        <v>0</v>
      </c>
      <c r="T46" s="21">
        <f>ABS(P46)</f>
        <v>0</v>
      </c>
      <c r="U46" s="26" t="e">
        <f>T46/AVERAGE(R46:S46)</f>
        <v>#DIV/0!</v>
      </c>
    </row>
    <row r="47" spans="1:21" x14ac:dyDescent="0.25">
      <c r="A47" s="8" t="s">
        <v>160</v>
      </c>
      <c r="B47" s="3">
        <v>799.71</v>
      </c>
      <c r="C47" s="3">
        <v>135</v>
      </c>
      <c r="D47" s="3"/>
      <c r="E47" s="21">
        <f>C47/B47</f>
        <v>0.16881119405784595</v>
      </c>
      <c r="F47" s="21">
        <f>D47/B47</f>
        <v>0</v>
      </c>
      <c r="G47" s="3">
        <v>1288.0835</v>
      </c>
      <c r="H47" s="3">
        <v>142</v>
      </c>
      <c r="I47" s="3">
        <v>0</v>
      </c>
      <c r="J47" s="21">
        <f>H47/G47</f>
        <v>0.11024130035048194</v>
      </c>
      <c r="K47" s="21">
        <f>I47/G47</f>
        <v>0</v>
      </c>
      <c r="L47" s="3">
        <v>1243.942</v>
      </c>
      <c r="M47" s="3">
        <v>149</v>
      </c>
      <c r="N47" s="3">
        <v>0</v>
      </c>
      <c r="O47" s="21">
        <f>M47/L47</f>
        <v>0.11978050423572803</v>
      </c>
      <c r="P47" s="21">
        <f>N47/L47</f>
        <v>0</v>
      </c>
      <c r="Q47" t="s">
        <v>255</v>
      </c>
      <c r="R47" s="21">
        <f>ABS(F47)</f>
        <v>0</v>
      </c>
      <c r="S47" s="21">
        <f>ABS(K47)</f>
        <v>0</v>
      </c>
      <c r="T47" s="21">
        <f>ABS(P47)</f>
        <v>0</v>
      </c>
      <c r="U47" s="26" t="e">
        <f>T47/AVERAGE(R47:S47)</f>
        <v>#DIV/0!</v>
      </c>
    </row>
    <row r="48" spans="1:21" x14ac:dyDescent="0.25">
      <c r="A48" s="10" t="s">
        <v>169</v>
      </c>
      <c r="B48" s="3">
        <v>18961.240000000002</v>
      </c>
      <c r="C48" s="3">
        <v>2553</v>
      </c>
      <c r="D48" s="3"/>
      <c r="E48" s="21">
        <f>C48/B48</f>
        <v>0.13464309296227461</v>
      </c>
      <c r="F48" s="21">
        <f>D48/B48</f>
        <v>0</v>
      </c>
      <c r="G48" s="3">
        <v>19779.474999999999</v>
      </c>
      <c r="H48" s="3">
        <v>140</v>
      </c>
      <c r="I48" s="3">
        <v>0</v>
      </c>
      <c r="J48" s="21">
        <f>H48/G48</f>
        <v>7.0780442858063728E-3</v>
      </c>
      <c r="K48" s="21">
        <f>I48/G48</f>
        <v>0</v>
      </c>
      <c r="L48" s="3">
        <v>26442.2</v>
      </c>
      <c r="M48" s="3">
        <v>910</v>
      </c>
      <c r="N48" s="3">
        <v>0</v>
      </c>
      <c r="O48" s="21">
        <f>M48/L48</f>
        <v>3.4414685616174147E-2</v>
      </c>
      <c r="P48" s="21">
        <f>N48/L48</f>
        <v>0</v>
      </c>
      <c r="Q48" t="s">
        <v>255</v>
      </c>
      <c r="R48" s="21">
        <f>ABS(F48)</f>
        <v>0</v>
      </c>
      <c r="S48" s="21">
        <f>ABS(K48)</f>
        <v>0</v>
      </c>
      <c r="T48" s="21">
        <f>ABS(P48)</f>
        <v>0</v>
      </c>
      <c r="U48" s="26" t="e">
        <f>T48/AVERAGE(R48:S48)</f>
        <v>#DIV/0!</v>
      </c>
    </row>
    <row r="49" spans="1:21" x14ac:dyDescent="0.25">
      <c r="A49" s="10" t="s">
        <v>170</v>
      </c>
      <c r="B49" s="3">
        <v>40503</v>
      </c>
      <c r="C49" s="3">
        <v>1370</v>
      </c>
      <c r="D49" s="3"/>
      <c r="E49" s="21">
        <f>C49/B49</f>
        <v>3.3824654963829838E-2</v>
      </c>
      <c r="F49" s="21">
        <f>D49/B49</f>
        <v>0</v>
      </c>
      <c r="G49" s="3">
        <v>35108.910000000003</v>
      </c>
      <c r="H49" s="3">
        <v>1694</v>
      </c>
      <c r="I49" s="3">
        <v>0</v>
      </c>
      <c r="J49" s="21">
        <f>H49/G49</f>
        <v>4.8249860220667629E-2</v>
      </c>
      <c r="K49" s="21">
        <f>I49/G49</f>
        <v>0</v>
      </c>
      <c r="L49" s="3">
        <v>40540.769999999997</v>
      </c>
      <c r="M49" s="3">
        <v>5556</v>
      </c>
      <c r="N49" s="3">
        <v>0</v>
      </c>
      <c r="O49" s="21">
        <f>M49/L49</f>
        <v>0.13704722431271041</v>
      </c>
      <c r="P49" s="21">
        <f>N49/L49</f>
        <v>0</v>
      </c>
      <c r="Q49" t="s">
        <v>255</v>
      </c>
      <c r="R49" s="21">
        <f>ABS(F49)</f>
        <v>0</v>
      </c>
      <c r="S49" s="21">
        <f>ABS(K49)</f>
        <v>0</v>
      </c>
      <c r="T49" s="21">
        <f>ABS(P49)</f>
        <v>0</v>
      </c>
      <c r="U49" s="26" t="e">
        <f>T49/AVERAGE(R49:S49)</f>
        <v>#DIV/0!</v>
      </c>
    </row>
    <row r="50" spans="1:21" x14ac:dyDescent="0.25">
      <c r="A50" s="9" t="s">
        <v>171</v>
      </c>
      <c r="B50" s="3">
        <v>89335.1</v>
      </c>
      <c r="C50" s="3">
        <v>10324</v>
      </c>
      <c r="D50" s="3"/>
      <c r="E50" s="21">
        <f>C50/B50</f>
        <v>0.11556487875426344</v>
      </c>
      <c r="F50" s="21">
        <f>D50/B50</f>
        <v>0</v>
      </c>
      <c r="G50" s="3">
        <v>88973.89</v>
      </c>
      <c r="H50" s="3">
        <v>11892</v>
      </c>
      <c r="I50" s="3">
        <v>0</v>
      </c>
      <c r="J50" s="21">
        <f>H50/G50</f>
        <v>0.13365718864264561</v>
      </c>
      <c r="K50" s="21">
        <f>I50/G50</f>
        <v>0</v>
      </c>
      <c r="L50" s="3">
        <v>94397.46</v>
      </c>
      <c r="M50" s="3">
        <v>25291</v>
      </c>
      <c r="N50" s="3">
        <v>0</v>
      </c>
      <c r="O50" s="21">
        <f>M50/L50</f>
        <v>0.26792034446689561</v>
      </c>
      <c r="P50" s="21">
        <f>N50/L50</f>
        <v>0</v>
      </c>
      <c r="Q50" t="s">
        <v>255</v>
      </c>
      <c r="R50" s="21">
        <f>ABS(F50)</f>
        <v>0</v>
      </c>
      <c r="S50" s="21">
        <f>ABS(K50)</f>
        <v>0</v>
      </c>
      <c r="T50" s="21">
        <f>ABS(P50)</f>
        <v>0</v>
      </c>
      <c r="U50" s="26" t="e">
        <f>T50/AVERAGE(R50:S50)</f>
        <v>#DIV/0!</v>
      </c>
    </row>
    <row r="51" spans="1:21" x14ac:dyDescent="0.25">
      <c r="A51" s="8" t="s">
        <v>180</v>
      </c>
      <c r="B51" s="3">
        <v>865.29</v>
      </c>
      <c r="C51" s="3">
        <v>38</v>
      </c>
      <c r="D51" s="3"/>
      <c r="E51" s="21">
        <f>C51/B51</f>
        <v>4.3915912584220319E-2</v>
      </c>
      <c r="F51" s="21">
        <f>D51/B51</f>
        <v>0</v>
      </c>
      <c r="G51" s="3">
        <v>1040.9517000000001</v>
      </c>
      <c r="H51" s="3">
        <v>39</v>
      </c>
      <c r="I51" s="3">
        <v>0</v>
      </c>
      <c r="J51" s="21">
        <f>H51/G51</f>
        <v>3.7465715268057101E-2</v>
      </c>
      <c r="K51" s="21">
        <f>I51/G51</f>
        <v>0</v>
      </c>
      <c r="L51" s="3">
        <v>818.52909999999997</v>
      </c>
      <c r="M51" s="3">
        <v>0</v>
      </c>
      <c r="N51" s="3">
        <v>0</v>
      </c>
      <c r="O51" s="21">
        <f>M51/L51</f>
        <v>0</v>
      </c>
      <c r="P51" s="21">
        <f>N51/L51</f>
        <v>0</v>
      </c>
      <c r="Q51" t="s">
        <v>255</v>
      </c>
      <c r="R51" s="21">
        <f>ABS(F51)</f>
        <v>0</v>
      </c>
      <c r="S51" s="21">
        <f>ABS(K51)</f>
        <v>0</v>
      </c>
      <c r="T51" s="21">
        <f>ABS(P51)</f>
        <v>0</v>
      </c>
      <c r="U51" s="26" t="e">
        <f>T51/AVERAGE(R51:S51)</f>
        <v>#DIV/0!</v>
      </c>
    </row>
    <row r="52" spans="1:21" x14ac:dyDescent="0.25">
      <c r="A52" s="8" t="s">
        <v>181</v>
      </c>
      <c r="B52" s="3">
        <v>1185.9000000000001</v>
      </c>
      <c r="C52" s="3"/>
      <c r="D52" s="3"/>
      <c r="E52" s="21">
        <f>C52/B52</f>
        <v>0</v>
      </c>
      <c r="F52" s="21">
        <f>D52/B52</f>
        <v>0</v>
      </c>
      <c r="G52" s="3">
        <v>4125.7833000000001</v>
      </c>
      <c r="H52" s="3">
        <v>42</v>
      </c>
      <c r="I52" s="3">
        <v>0</v>
      </c>
      <c r="J52" s="21">
        <f>H52/G52</f>
        <v>1.0179885114179409E-2</v>
      </c>
      <c r="K52" s="21">
        <f>I52/G52</f>
        <v>0</v>
      </c>
      <c r="L52" s="3">
        <v>4103.8545999999997</v>
      </c>
      <c r="M52" s="3">
        <v>924</v>
      </c>
      <c r="N52" s="3">
        <v>0</v>
      </c>
      <c r="O52" s="21">
        <f>M52/L52</f>
        <v>0.22515417578390814</v>
      </c>
      <c r="P52" s="21">
        <f>N52/L52</f>
        <v>0</v>
      </c>
      <c r="Q52" t="s">
        <v>255</v>
      </c>
      <c r="R52" s="21">
        <f>ABS(F52)</f>
        <v>0</v>
      </c>
      <c r="S52" s="21">
        <f>ABS(K52)</f>
        <v>0</v>
      </c>
      <c r="T52" s="21">
        <f>ABS(P52)</f>
        <v>0</v>
      </c>
      <c r="U52" s="26" t="e">
        <f>T52/AVERAGE(R52:S52)</f>
        <v>#DIV/0!</v>
      </c>
    </row>
    <row r="53" spans="1:21" x14ac:dyDescent="0.25">
      <c r="A53" s="8" t="s">
        <v>183</v>
      </c>
      <c r="B53" s="3">
        <v>314.10000000000002</v>
      </c>
      <c r="C53" s="3">
        <v>80</v>
      </c>
      <c r="D53" s="3"/>
      <c r="E53" s="21">
        <f>C53/B53</f>
        <v>0.25469595670168732</v>
      </c>
      <c r="F53" s="21">
        <f>D53/B53</f>
        <v>0</v>
      </c>
      <c r="G53" s="3">
        <v>365.91</v>
      </c>
      <c r="H53" s="3">
        <v>54</v>
      </c>
      <c r="I53" s="3">
        <v>0</v>
      </c>
      <c r="J53" s="21">
        <f>H53/G53</f>
        <v>0.14757727309994259</v>
      </c>
      <c r="K53" s="21">
        <f>I53/G53</f>
        <v>0</v>
      </c>
      <c r="L53" s="3">
        <v>142.321</v>
      </c>
      <c r="M53" s="3">
        <v>72</v>
      </c>
      <c r="N53" s="3">
        <v>0</v>
      </c>
      <c r="O53" s="21">
        <f>M53/L53</f>
        <v>0.50589863758686349</v>
      </c>
      <c r="P53" s="21">
        <f>N53/L53</f>
        <v>0</v>
      </c>
      <c r="Q53" t="s">
        <v>255</v>
      </c>
      <c r="R53" s="21">
        <f>ABS(F53)</f>
        <v>0</v>
      </c>
      <c r="S53" s="21">
        <f>ABS(K53)</f>
        <v>0</v>
      </c>
      <c r="T53" s="21">
        <f>ABS(P53)</f>
        <v>0</v>
      </c>
      <c r="U53" s="26" t="e">
        <f>T53/AVERAGE(R53:S53)</f>
        <v>#DIV/0!</v>
      </c>
    </row>
    <row r="54" spans="1:21" x14ac:dyDescent="0.25">
      <c r="A54" s="23" t="s">
        <v>199</v>
      </c>
      <c r="B54" s="3">
        <v>4798.4799999999996</v>
      </c>
      <c r="C54" s="3">
        <v>304</v>
      </c>
      <c r="D54" s="3"/>
      <c r="E54" s="21">
        <f>C54/B54</f>
        <v>6.3353395241826579E-2</v>
      </c>
      <c r="F54" s="21">
        <f>D54/B54</f>
        <v>0</v>
      </c>
      <c r="G54" s="3">
        <v>4826.9399999999996</v>
      </c>
      <c r="H54" s="3">
        <v>235</v>
      </c>
      <c r="I54" s="3">
        <v>0</v>
      </c>
      <c r="J54" s="21">
        <f>H54/G54</f>
        <v>4.8685088275387721E-2</v>
      </c>
      <c r="K54" s="21">
        <f>I54/G54</f>
        <v>0</v>
      </c>
      <c r="L54" s="3">
        <v>5978.018</v>
      </c>
      <c r="M54" s="3">
        <v>933</v>
      </c>
      <c r="N54" s="3">
        <v>0</v>
      </c>
      <c r="O54" s="21">
        <f>M54/L54</f>
        <v>0.15607179503306948</v>
      </c>
      <c r="P54" s="21">
        <f>N54/L54</f>
        <v>0</v>
      </c>
      <c r="Q54" t="s">
        <v>255</v>
      </c>
      <c r="R54" s="21">
        <f>ABS(F54)</f>
        <v>0</v>
      </c>
      <c r="S54" s="21">
        <f>ABS(K54)</f>
        <v>0</v>
      </c>
      <c r="T54" s="21">
        <f>ABS(P54)</f>
        <v>0</v>
      </c>
      <c r="U54" s="26" t="e">
        <f>T54/AVERAGE(R54:S54)</f>
        <v>#DIV/0!</v>
      </c>
    </row>
    <row r="55" spans="1:21" x14ac:dyDescent="0.25">
      <c r="A55" s="8" t="s">
        <v>203</v>
      </c>
      <c r="B55" s="3">
        <v>2005.1</v>
      </c>
      <c r="C55" s="3">
        <v>69</v>
      </c>
      <c r="D55" s="3"/>
      <c r="E55" s="21">
        <f>C55/B55</f>
        <v>3.44122487656476E-2</v>
      </c>
      <c r="F55" s="21">
        <f>D55/B55</f>
        <v>0</v>
      </c>
      <c r="G55" s="3">
        <v>1256.3579999999999</v>
      </c>
      <c r="H55" s="3">
        <v>114</v>
      </c>
      <c r="I55" s="3">
        <v>0</v>
      </c>
      <c r="J55" s="21">
        <f>H55/G55</f>
        <v>9.0738467857091692E-2</v>
      </c>
      <c r="K55" s="21">
        <f>I55/G55</f>
        <v>0</v>
      </c>
      <c r="L55" s="3">
        <v>2092.87</v>
      </c>
      <c r="M55" s="3">
        <v>523</v>
      </c>
      <c r="N55" s="3">
        <v>0</v>
      </c>
      <c r="O55" s="21">
        <f>M55/L55</f>
        <v>0.2498960757237669</v>
      </c>
      <c r="P55" s="21">
        <f>N55/L55</f>
        <v>0</v>
      </c>
      <c r="Q55" t="s">
        <v>255</v>
      </c>
      <c r="R55" s="21">
        <f>ABS(F55)</f>
        <v>0</v>
      </c>
      <c r="S55" s="21">
        <f>ABS(K55)</f>
        <v>0</v>
      </c>
      <c r="T55" s="21">
        <f>ABS(P55)</f>
        <v>0</v>
      </c>
      <c r="U55" s="26" t="e">
        <f>T55/AVERAGE(R55:S55)</f>
        <v>#DIV/0!</v>
      </c>
    </row>
    <row r="56" spans="1:21" x14ac:dyDescent="0.25">
      <c r="A56" s="8" t="s">
        <v>205</v>
      </c>
      <c r="B56" s="3">
        <v>1372.7</v>
      </c>
      <c r="C56" s="3">
        <v>98</v>
      </c>
      <c r="D56" s="3"/>
      <c r="E56" s="21">
        <f>C56/B56</f>
        <v>7.1392146863844971E-2</v>
      </c>
      <c r="F56" s="21">
        <f>D56/B56</f>
        <v>0</v>
      </c>
      <c r="G56" s="3">
        <v>1399.5630000000001</v>
      </c>
      <c r="H56" s="3">
        <v>98</v>
      </c>
      <c r="I56" s="3">
        <v>0</v>
      </c>
      <c r="J56" s="21">
        <f>H56/G56</f>
        <v>7.0021856822451004E-2</v>
      </c>
      <c r="K56" s="21">
        <f>I56/G56</f>
        <v>0</v>
      </c>
      <c r="L56" s="3">
        <v>1736.855</v>
      </c>
      <c r="M56" s="3">
        <v>534</v>
      </c>
      <c r="N56" s="3">
        <v>0</v>
      </c>
      <c r="O56" s="21">
        <f>M56/L56</f>
        <v>0.30745226285441213</v>
      </c>
      <c r="P56" s="21">
        <f>N56/L56</f>
        <v>0</v>
      </c>
      <c r="Q56" t="s">
        <v>255</v>
      </c>
      <c r="R56" s="21">
        <f>ABS(F56)</f>
        <v>0</v>
      </c>
      <c r="S56" s="21">
        <f>ABS(K56)</f>
        <v>0</v>
      </c>
      <c r="T56" s="21">
        <f>ABS(P56)</f>
        <v>0</v>
      </c>
      <c r="U56" s="26" t="e">
        <f>T56/AVERAGE(R56:S56)</f>
        <v>#DIV/0!</v>
      </c>
    </row>
    <row r="57" spans="1:21" x14ac:dyDescent="0.25">
      <c r="A57" s="8" t="s">
        <v>208</v>
      </c>
      <c r="B57" s="3">
        <v>2252.17</v>
      </c>
      <c r="C57" s="3">
        <v>335</v>
      </c>
      <c r="D57" s="3"/>
      <c r="E57" s="21">
        <f>C57/B57</f>
        <v>0.14874543218318331</v>
      </c>
      <c r="F57" s="21">
        <f>D57/B57</f>
        <v>0</v>
      </c>
      <c r="G57" s="3">
        <v>3122.04</v>
      </c>
      <c r="H57" s="3">
        <v>109</v>
      </c>
      <c r="I57" s="3">
        <v>0</v>
      </c>
      <c r="J57" s="21">
        <f>H57/G57</f>
        <v>3.4913069659581554E-2</v>
      </c>
      <c r="K57" s="21">
        <f>I57/G57</f>
        <v>0</v>
      </c>
      <c r="L57" s="3">
        <v>3208.009</v>
      </c>
      <c r="M57" s="3">
        <v>577</v>
      </c>
      <c r="N57" s="3">
        <v>0</v>
      </c>
      <c r="O57" s="21">
        <f>M57/L57</f>
        <v>0.17986233829144493</v>
      </c>
      <c r="P57" s="21">
        <f>N57/L57</f>
        <v>0</v>
      </c>
      <c r="Q57" t="s">
        <v>255</v>
      </c>
      <c r="R57" s="21">
        <f>ABS(F57)</f>
        <v>0</v>
      </c>
      <c r="S57" s="21">
        <f>ABS(K57)</f>
        <v>0</v>
      </c>
      <c r="T57" s="21">
        <f>ABS(P57)</f>
        <v>0</v>
      </c>
      <c r="U57" s="26" t="e">
        <f>T57/AVERAGE(R57:S57)</f>
        <v>#DIV/0!</v>
      </c>
    </row>
    <row r="58" spans="1:21" x14ac:dyDescent="0.25">
      <c r="A58" s="16" t="s">
        <v>219</v>
      </c>
      <c r="B58" s="3">
        <v>821</v>
      </c>
      <c r="C58" s="3">
        <v>36</v>
      </c>
      <c r="D58" s="3"/>
      <c r="E58" s="21">
        <f>C58/B58</f>
        <v>4.38489646772229E-2</v>
      </c>
      <c r="F58" s="21">
        <f>D58/B58</f>
        <v>0</v>
      </c>
      <c r="G58" s="3">
        <v>513</v>
      </c>
      <c r="H58" s="3">
        <v>20</v>
      </c>
      <c r="I58" s="3">
        <v>0</v>
      </c>
      <c r="J58" s="21">
        <f>H58/G58</f>
        <v>3.8986354775828458E-2</v>
      </c>
      <c r="K58" s="21">
        <f>I58/G58</f>
        <v>0</v>
      </c>
      <c r="L58" s="3">
        <v>967</v>
      </c>
      <c r="M58" s="3">
        <v>362</v>
      </c>
      <c r="N58" s="3">
        <v>0</v>
      </c>
      <c r="O58" s="21">
        <f>M58/L58</f>
        <v>0.37435367114788004</v>
      </c>
      <c r="P58" s="21">
        <f>N58/L58</f>
        <v>0</v>
      </c>
      <c r="Q58" t="s">
        <v>255</v>
      </c>
      <c r="R58" s="21">
        <f>ABS(F58)</f>
        <v>0</v>
      </c>
      <c r="S58" s="21">
        <f>ABS(K58)</f>
        <v>0</v>
      </c>
      <c r="T58" s="21">
        <f>ABS(P58)</f>
        <v>0</v>
      </c>
      <c r="U58" s="26" t="e">
        <f>T58/AVERAGE(R58:S58)</f>
        <v>#DIV/0!</v>
      </c>
    </row>
    <row r="59" spans="1:21" x14ac:dyDescent="0.25">
      <c r="A59" s="16" t="s">
        <v>232</v>
      </c>
      <c r="B59" s="3">
        <v>1047.74</v>
      </c>
      <c r="C59" s="3">
        <v>397</v>
      </c>
      <c r="D59" s="3"/>
      <c r="E59" s="21">
        <f>C59/B59</f>
        <v>0.37891079848053905</v>
      </c>
      <c r="F59" s="21">
        <f>D59/B59</f>
        <v>0</v>
      </c>
      <c r="G59" s="3">
        <v>1038.7929999999999</v>
      </c>
      <c r="H59" s="3">
        <v>820</v>
      </c>
      <c r="I59" s="3">
        <v>0</v>
      </c>
      <c r="J59" s="21">
        <f>H59/G59</f>
        <v>0.78937767197122055</v>
      </c>
      <c r="K59" s="21">
        <f>I59/G59</f>
        <v>0</v>
      </c>
      <c r="L59" s="3">
        <v>1487.41</v>
      </c>
      <c r="M59" s="3">
        <v>773</v>
      </c>
      <c r="N59" s="3">
        <v>0</v>
      </c>
      <c r="O59" s="21">
        <f>M59/L59</f>
        <v>0.51969530929602459</v>
      </c>
      <c r="P59" s="21">
        <f>N59/L59</f>
        <v>0</v>
      </c>
      <c r="Q59" t="s">
        <v>255</v>
      </c>
      <c r="R59" s="21">
        <f>ABS(F59)</f>
        <v>0</v>
      </c>
      <c r="S59" s="21">
        <f>ABS(K59)</f>
        <v>0</v>
      </c>
      <c r="T59" s="21">
        <f>ABS(P59)</f>
        <v>0</v>
      </c>
      <c r="U59" s="26" t="e">
        <f>T59/AVERAGE(R59:S59)</f>
        <v>#DIV/0!</v>
      </c>
    </row>
    <row r="60" spans="1:21" x14ac:dyDescent="0.25">
      <c r="A60" s="8" t="s">
        <v>236</v>
      </c>
      <c r="B60" s="3">
        <v>7828</v>
      </c>
      <c r="C60" s="3"/>
      <c r="D60" s="3"/>
      <c r="E60" s="21">
        <f>C60/B60</f>
        <v>0</v>
      </c>
      <c r="F60" s="21">
        <f>D60/B60</f>
        <v>0</v>
      </c>
      <c r="G60" s="3">
        <v>7280</v>
      </c>
      <c r="H60" s="3">
        <v>73</v>
      </c>
      <c r="I60" s="3">
        <v>0</v>
      </c>
      <c r="J60" s="21">
        <f>H60/G60</f>
        <v>1.0027472527472528E-2</v>
      </c>
      <c r="K60" s="21">
        <f>I60/G60</f>
        <v>0</v>
      </c>
      <c r="L60" s="3">
        <v>7945</v>
      </c>
      <c r="M60" s="3">
        <v>1654</v>
      </c>
      <c r="N60" s="3">
        <v>0</v>
      </c>
      <c r="O60" s="21">
        <f>M60/L60</f>
        <v>0.20818124606670863</v>
      </c>
      <c r="P60" s="21">
        <f>N60/L60</f>
        <v>0</v>
      </c>
      <c r="Q60" t="s">
        <v>255</v>
      </c>
      <c r="R60" s="21">
        <f>ABS(F60)</f>
        <v>0</v>
      </c>
      <c r="S60" s="21">
        <f>ABS(K60)</f>
        <v>0</v>
      </c>
      <c r="T60" s="21">
        <f>ABS(P60)</f>
        <v>0</v>
      </c>
      <c r="U60" s="26" t="e">
        <f>T60/AVERAGE(R60:S60)</f>
        <v>#DIV/0!</v>
      </c>
    </row>
    <row r="61" spans="1:21" x14ac:dyDescent="0.25">
      <c r="A61" s="8" t="s">
        <v>239</v>
      </c>
      <c r="B61" s="3">
        <v>3705</v>
      </c>
      <c r="C61" s="3">
        <v>1050</v>
      </c>
      <c r="D61" s="3"/>
      <c r="E61" s="21">
        <f>C61/B61</f>
        <v>0.2834008097165992</v>
      </c>
      <c r="F61" s="21">
        <f>D61/B61</f>
        <v>0</v>
      </c>
      <c r="G61" s="3">
        <v>5163</v>
      </c>
      <c r="H61" s="3">
        <v>281</v>
      </c>
      <c r="I61" s="3">
        <v>0</v>
      </c>
      <c r="J61" s="21">
        <f>H61/G61</f>
        <v>5.4425721479759832E-2</v>
      </c>
      <c r="K61" s="21">
        <f>I61/G61</f>
        <v>0</v>
      </c>
      <c r="L61" s="3">
        <v>6897</v>
      </c>
      <c r="M61" s="3">
        <v>1091</v>
      </c>
      <c r="N61" s="3">
        <v>0</v>
      </c>
      <c r="O61" s="21">
        <f>M61/L61</f>
        <v>0.15818471799333042</v>
      </c>
      <c r="P61" s="21">
        <f>N61/L61</f>
        <v>0</v>
      </c>
      <c r="Q61" t="s">
        <v>255</v>
      </c>
      <c r="R61" s="21">
        <f>ABS(F61)</f>
        <v>0</v>
      </c>
      <c r="S61" s="21">
        <f>ABS(K61)</f>
        <v>0</v>
      </c>
      <c r="T61" s="21">
        <f>ABS(P61)</f>
        <v>0</v>
      </c>
      <c r="U61" s="26" t="e">
        <f>T61/AVERAGE(R61:S61)</f>
        <v>#DIV/0!</v>
      </c>
    </row>
    <row r="62" spans="1:21" x14ac:dyDescent="0.25">
      <c r="A62" s="8" t="s">
        <v>243</v>
      </c>
      <c r="B62" s="3">
        <v>26884</v>
      </c>
      <c r="C62" s="3">
        <v>3387</v>
      </c>
      <c r="D62" s="3"/>
      <c r="E62" s="21">
        <f>C62/B62</f>
        <v>0.12598571641124834</v>
      </c>
      <c r="F62" s="21">
        <f>D62/B62</f>
        <v>0</v>
      </c>
      <c r="G62" s="3">
        <v>27442</v>
      </c>
      <c r="H62" s="3">
        <v>3429</v>
      </c>
      <c r="I62" s="3">
        <v>0</v>
      </c>
      <c r="J62" s="21">
        <f>H62/G62</f>
        <v>0.12495444938415567</v>
      </c>
      <c r="K62" s="21">
        <f>I62/G62</f>
        <v>0</v>
      </c>
      <c r="L62" s="3">
        <v>29407</v>
      </c>
      <c r="M62" s="3">
        <v>7661</v>
      </c>
      <c r="N62" s="3">
        <v>0</v>
      </c>
      <c r="O62" s="21">
        <f>M62/L62</f>
        <v>0.26051620362498723</v>
      </c>
      <c r="P62" s="21">
        <f>N62/L62</f>
        <v>0</v>
      </c>
      <c r="Q62" t="s">
        <v>255</v>
      </c>
      <c r="R62" s="21">
        <f>ABS(F62)</f>
        <v>0</v>
      </c>
      <c r="S62" s="21">
        <f>ABS(K62)</f>
        <v>0</v>
      </c>
      <c r="T62" s="21">
        <f>ABS(P62)</f>
        <v>0</v>
      </c>
      <c r="U62" s="26" t="e">
        <f>T62/AVERAGE(R62:S62)</f>
        <v>#DIV/0!</v>
      </c>
    </row>
    <row r="63" spans="1:21" x14ac:dyDescent="0.25">
      <c r="A63" s="8" t="s">
        <v>246</v>
      </c>
      <c r="B63" s="3">
        <v>1437.14</v>
      </c>
      <c r="C63" s="3">
        <v>18</v>
      </c>
      <c r="D63" s="3"/>
      <c r="E63" s="21">
        <f>C63/B63</f>
        <v>1.2524875794981698E-2</v>
      </c>
      <c r="F63" s="21">
        <f>D63/B63</f>
        <v>0</v>
      </c>
      <c r="G63" s="3">
        <v>1902.7370000000001</v>
      </c>
      <c r="H63" s="3">
        <v>0</v>
      </c>
      <c r="I63" s="3">
        <v>0</v>
      </c>
      <c r="J63" s="21">
        <f>H63/G63</f>
        <v>0</v>
      </c>
      <c r="K63" s="21">
        <f>I63/G63</f>
        <v>0</v>
      </c>
      <c r="L63" s="3">
        <v>2137.8159999999998</v>
      </c>
      <c r="M63" s="3">
        <v>162</v>
      </c>
      <c r="N63" s="3">
        <v>0</v>
      </c>
      <c r="O63" s="21">
        <f>M63/L63</f>
        <v>7.5778270908254036E-2</v>
      </c>
      <c r="P63" s="21">
        <f>N63/L63</f>
        <v>0</v>
      </c>
      <c r="Q63" t="s">
        <v>255</v>
      </c>
      <c r="R63" s="21">
        <f>ABS(F63)</f>
        <v>0</v>
      </c>
      <c r="S63" s="21">
        <f>ABS(K63)</f>
        <v>0</v>
      </c>
      <c r="T63" s="21">
        <f>ABS(P63)</f>
        <v>0</v>
      </c>
      <c r="U63" s="26" t="e">
        <f>T63/AVERAGE(R63:S63)</f>
        <v>#DIV/0!</v>
      </c>
    </row>
    <row r="64" spans="1:21" x14ac:dyDescent="0.25">
      <c r="A64" s="8" t="s">
        <v>249</v>
      </c>
      <c r="B64" s="3">
        <v>21362</v>
      </c>
      <c r="C64" s="3">
        <v>2504</v>
      </c>
      <c r="D64" s="3"/>
      <c r="E64" s="21">
        <f>C64/B64</f>
        <v>0.11721748899915738</v>
      </c>
      <c r="F64" s="21">
        <f>D64/B64</f>
        <v>0</v>
      </c>
      <c r="G64" s="3">
        <v>48764</v>
      </c>
      <c r="H64" s="3">
        <v>3303</v>
      </c>
      <c r="I64" s="3">
        <v>0</v>
      </c>
      <c r="J64" s="21">
        <f>H64/G64</f>
        <v>6.7734394225248129E-2</v>
      </c>
      <c r="K64" s="21">
        <f>I64/G64</f>
        <v>0</v>
      </c>
      <c r="L64" s="3">
        <v>28158</v>
      </c>
      <c r="M64" s="3">
        <v>6088</v>
      </c>
      <c r="N64" s="3">
        <v>0</v>
      </c>
      <c r="O64" s="21">
        <f>M64/L64</f>
        <v>0.21620853753817743</v>
      </c>
      <c r="P64" s="21">
        <f>N64/L64</f>
        <v>0</v>
      </c>
      <c r="Q64" t="s">
        <v>255</v>
      </c>
      <c r="R64" s="21">
        <f>ABS(F64)</f>
        <v>0</v>
      </c>
      <c r="S64" s="21">
        <f>ABS(K64)</f>
        <v>0</v>
      </c>
      <c r="T64" s="21">
        <f>ABS(P64)</f>
        <v>0</v>
      </c>
      <c r="U64" s="26" t="e">
        <f>T64/AVERAGE(R64:S64)</f>
        <v>#DIV/0!</v>
      </c>
    </row>
    <row r="65" spans="1:21" x14ac:dyDescent="0.25">
      <c r="A65" s="22" t="s">
        <v>253</v>
      </c>
      <c r="B65" s="3">
        <v>135210</v>
      </c>
      <c r="C65" s="3">
        <v>1699</v>
      </c>
      <c r="D65" s="3"/>
      <c r="E65" s="21">
        <f>C65/B65</f>
        <v>1.2565638636195548E-2</v>
      </c>
      <c r="F65" s="21">
        <f>D65/B65</f>
        <v>0</v>
      </c>
      <c r="G65" s="3">
        <v>142360</v>
      </c>
      <c r="H65" s="3">
        <v>1721</v>
      </c>
      <c r="I65" s="3">
        <v>0</v>
      </c>
      <c r="J65" s="21">
        <f>H65/G65</f>
        <v>1.2089069963472886E-2</v>
      </c>
      <c r="K65" s="21">
        <f>I65/G65</f>
        <v>0</v>
      </c>
      <c r="L65" s="3">
        <v>142887</v>
      </c>
      <c r="M65" s="3">
        <v>38201</v>
      </c>
      <c r="N65" s="3">
        <v>0</v>
      </c>
      <c r="O65" s="21">
        <f>M65/L65</f>
        <v>0.26735112361516444</v>
      </c>
      <c r="P65" s="21">
        <f>N65/L65</f>
        <v>0</v>
      </c>
      <c r="Q65" t="s">
        <v>255</v>
      </c>
      <c r="R65" s="21">
        <f>ABS(F65)</f>
        <v>0</v>
      </c>
      <c r="S65" s="21">
        <f>ABS(K65)</f>
        <v>0</v>
      </c>
      <c r="T65" s="21">
        <f>ABS(P65)</f>
        <v>0</v>
      </c>
      <c r="U65" s="26" t="e">
        <f>T65/AVERAGE(R65:S65)</f>
        <v>#DIV/0!</v>
      </c>
    </row>
    <row r="66" spans="1:21" x14ac:dyDescent="0.25">
      <c r="A66" s="9" t="s">
        <v>178</v>
      </c>
      <c r="B66" s="3">
        <v>31052</v>
      </c>
      <c r="C66" s="3">
        <v>5007</v>
      </c>
      <c r="D66" s="3"/>
      <c r="E66" s="21">
        <f>C66/B66</f>
        <v>0.16124565245394823</v>
      </c>
      <c r="F66" s="21">
        <f>D66/B66</f>
        <v>0</v>
      </c>
      <c r="G66" s="3">
        <v>30778</v>
      </c>
      <c r="H66" s="3">
        <v>4153</v>
      </c>
      <c r="I66" s="3">
        <v>0</v>
      </c>
      <c r="J66" s="21">
        <f>H66/G66</f>
        <v>0.13493404379751769</v>
      </c>
      <c r="K66" s="21">
        <f>I66/G66</f>
        <v>0</v>
      </c>
      <c r="L66" s="3">
        <v>34910</v>
      </c>
      <c r="M66" s="3">
        <v>10006</v>
      </c>
      <c r="N66" s="3">
        <v>3</v>
      </c>
      <c r="O66" s="21">
        <f>M66/L66</f>
        <v>0.28662274419936978</v>
      </c>
      <c r="P66" s="21">
        <f>N66/L66</f>
        <v>8.5935262102549418E-5</v>
      </c>
      <c r="Q66" t="s">
        <v>255</v>
      </c>
      <c r="R66" s="21">
        <f>ABS(F66)</f>
        <v>0</v>
      </c>
      <c r="S66" s="21">
        <f>ABS(K66)</f>
        <v>0</v>
      </c>
      <c r="T66" s="21">
        <f>ABS(P66)</f>
        <v>8.5935262102549418E-5</v>
      </c>
      <c r="U66" s="26" t="e">
        <f>T66/AVERAGE(R66:S66)</f>
        <v>#DIV/0!</v>
      </c>
    </row>
    <row r="67" spans="1:21" x14ac:dyDescent="0.25">
      <c r="A67" s="8" t="s">
        <v>102</v>
      </c>
      <c r="B67" s="3">
        <v>11777.37</v>
      </c>
      <c r="C67" s="3">
        <v>12045</v>
      </c>
      <c r="D67" s="3"/>
      <c r="E67" s="21">
        <f>C67/B67</f>
        <v>1.0227240886547675</v>
      </c>
      <c r="F67" s="21">
        <f>D67/B67</f>
        <v>0</v>
      </c>
      <c r="G67" s="3">
        <v>12754.4103</v>
      </c>
      <c r="H67" s="3">
        <v>1058</v>
      </c>
      <c r="I67" s="3">
        <v>0</v>
      </c>
      <c r="J67" s="21">
        <f>H67/G67</f>
        <v>8.2951698676339433E-2</v>
      </c>
      <c r="K67" s="21">
        <f>I67/G67</f>
        <v>0</v>
      </c>
      <c r="L67" s="3">
        <v>13693.401</v>
      </c>
      <c r="M67" s="3">
        <v>2622</v>
      </c>
      <c r="N67" s="3">
        <v>-7871</v>
      </c>
      <c r="O67" s="21">
        <f>M67/L67</f>
        <v>0.19147909273963423</v>
      </c>
      <c r="P67" s="21">
        <f>N67/L67</f>
        <v>-0.57480241760246409</v>
      </c>
      <c r="Q67" t="s">
        <v>256</v>
      </c>
      <c r="R67" s="21">
        <f>ABS(F67)</f>
        <v>0</v>
      </c>
      <c r="S67" s="21">
        <f>ABS(K67)</f>
        <v>0</v>
      </c>
      <c r="T67" s="21">
        <f>ABS(P67)</f>
        <v>0.57480241760246409</v>
      </c>
      <c r="U67" s="26" t="e">
        <f>T67/AVERAGE(R67:S67)</f>
        <v>#DIV/0!</v>
      </c>
    </row>
    <row r="68" spans="1:21" x14ac:dyDescent="0.25">
      <c r="A68" s="8" t="s">
        <v>143</v>
      </c>
      <c r="B68" s="3">
        <v>5407</v>
      </c>
      <c r="C68" s="3">
        <v>887</v>
      </c>
      <c r="D68" s="3"/>
      <c r="E68" s="21">
        <f>C68/B68</f>
        <v>0.16404660625115591</v>
      </c>
      <c r="F68" s="21">
        <f>D68/B68</f>
        <v>0</v>
      </c>
      <c r="G68" s="3">
        <v>5803.4453000000003</v>
      </c>
      <c r="H68" s="3">
        <v>915</v>
      </c>
      <c r="I68" s="3">
        <v>0</v>
      </c>
      <c r="J68" s="21">
        <f>H68/G68</f>
        <v>0.15766496498209434</v>
      </c>
      <c r="K68" s="21">
        <f>I68/G68</f>
        <v>0</v>
      </c>
      <c r="L68" s="3">
        <v>6175.79</v>
      </c>
      <c r="M68" s="3">
        <v>1824</v>
      </c>
      <c r="N68" s="3">
        <v>-3300</v>
      </c>
      <c r="O68" s="21">
        <f>M68/L68</f>
        <v>0.29534683012213825</v>
      </c>
      <c r="P68" s="21">
        <f>N68/L68</f>
        <v>-0.53434459397097378</v>
      </c>
      <c r="Q68" t="s">
        <v>256</v>
      </c>
      <c r="R68" s="21">
        <f>ABS(F68)</f>
        <v>0</v>
      </c>
      <c r="S68" s="21">
        <f>ABS(K68)</f>
        <v>0</v>
      </c>
      <c r="T68" s="21">
        <f>ABS(P68)</f>
        <v>0.53434459397097378</v>
      </c>
      <c r="U68" s="26" t="e">
        <f>T68/AVERAGE(R68:S68)</f>
        <v>#DIV/0!</v>
      </c>
    </row>
    <row r="69" spans="1:21" x14ac:dyDescent="0.25">
      <c r="A69" s="8" t="s">
        <v>85</v>
      </c>
      <c r="B69" s="3">
        <v>767</v>
      </c>
      <c r="C69" s="3">
        <v>53</v>
      </c>
      <c r="D69" s="3"/>
      <c r="E69" s="21">
        <f>C69/B69</f>
        <v>6.9100391134289438E-2</v>
      </c>
      <c r="F69" s="21">
        <f>D69/B69</f>
        <v>0</v>
      </c>
      <c r="G69" s="3">
        <v>1998</v>
      </c>
      <c r="H69" s="3">
        <v>0</v>
      </c>
      <c r="I69" s="3">
        <v>0</v>
      </c>
      <c r="J69" s="21">
        <f>H69/G69</f>
        <v>0</v>
      </c>
      <c r="K69" s="21">
        <f>I69/G69</f>
        <v>0</v>
      </c>
      <c r="L69" s="3">
        <v>2071</v>
      </c>
      <c r="M69" s="3">
        <v>189</v>
      </c>
      <c r="N69" s="3">
        <v>-1092</v>
      </c>
      <c r="O69" s="21">
        <f>M69/L69</f>
        <v>9.126026074360212E-2</v>
      </c>
      <c r="P69" s="21">
        <f>N69/L69</f>
        <v>-0.52728150651859007</v>
      </c>
      <c r="Q69" t="s">
        <v>256</v>
      </c>
      <c r="R69" s="21">
        <f>ABS(F69)</f>
        <v>0</v>
      </c>
      <c r="S69" s="21">
        <f>ABS(K69)</f>
        <v>0</v>
      </c>
      <c r="T69" s="21">
        <f>ABS(P69)</f>
        <v>0.52728150651859007</v>
      </c>
      <c r="U69" s="26" t="e">
        <f>T69/AVERAGE(R69:S69)</f>
        <v>#DIV/0!</v>
      </c>
    </row>
    <row r="70" spans="1:21" x14ac:dyDescent="0.25">
      <c r="A70" s="9" t="s">
        <v>195</v>
      </c>
      <c r="B70" s="3">
        <v>114311</v>
      </c>
      <c r="C70" s="3">
        <v>17410</v>
      </c>
      <c r="D70" s="3">
        <v>132</v>
      </c>
      <c r="E70" s="21">
        <f>C70/B70</f>
        <v>0.15230380278363412</v>
      </c>
      <c r="F70" s="21">
        <f>D70/B70</f>
        <v>1.1547445127765481E-3</v>
      </c>
      <c r="G70" s="3">
        <v>97560.320000000007</v>
      </c>
      <c r="H70" s="3">
        <v>12973</v>
      </c>
      <c r="I70" s="3">
        <v>0</v>
      </c>
      <c r="J70" s="21">
        <f>H70/G70</f>
        <v>0.1329741435862449</v>
      </c>
      <c r="K70" s="21">
        <f>I70/G70</f>
        <v>0</v>
      </c>
      <c r="L70" s="3">
        <v>116643.42</v>
      </c>
      <c r="M70" s="3">
        <v>37164</v>
      </c>
      <c r="N70" s="3">
        <v>9109</v>
      </c>
      <c r="O70" s="21">
        <f>M70/L70</f>
        <v>0.31861205715676033</v>
      </c>
      <c r="P70" s="21">
        <f>N70/L70</f>
        <v>7.8092703386097556E-2</v>
      </c>
      <c r="Q70" t="s">
        <v>256</v>
      </c>
      <c r="R70" s="21">
        <f>ABS(F70)</f>
        <v>1.1547445127765481E-3</v>
      </c>
      <c r="S70" s="21">
        <f>ABS(K70)</f>
        <v>0</v>
      </c>
      <c r="T70" s="21">
        <f>ABS(P70)</f>
        <v>7.8092703386097556E-2</v>
      </c>
      <c r="U70" s="26">
        <f>T70/AVERAGE(R70:S70)</f>
        <v>135.2553790419424</v>
      </c>
    </row>
    <row r="71" spans="1:21" x14ac:dyDescent="0.25">
      <c r="A71" s="8" t="s">
        <v>204</v>
      </c>
      <c r="B71" s="3">
        <v>31596.16</v>
      </c>
      <c r="C71" s="3">
        <v>2957</v>
      </c>
      <c r="D71" s="3"/>
      <c r="E71" s="21">
        <f>C71/B71</f>
        <v>9.3587322003686524E-2</v>
      </c>
      <c r="F71" s="21">
        <f>D71/B71</f>
        <v>0</v>
      </c>
      <c r="G71" s="3">
        <v>33269.131000000001</v>
      </c>
      <c r="H71" s="3">
        <v>2701.5329999999999</v>
      </c>
      <c r="I71" s="3">
        <v>-148</v>
      </c>
      <c r="J71" s="21">
        <f>H71/G71</f>
        <v>8.1202391490177481E-2</v>
      </c>
      <c r="K71" s="21">
        <f>I71/G71</f>
        <v>-4.4485682538567056E-3</v>
      </c>
      <c r="L71" s="3">
        <v>35189.30575</v>
      </c>
      <c r="M71" s="3">
        <v>11357</v>
      </c>
      <c r="N71" s="3">
        <v>-5050</v>
      </c>
      <c r="O71" s="21">
        <f>M71/L71</f>
        <v>0.32274009838912493</v>
      </c>
      <c r="P71" s="21">
        <f>N71/L71</f>
        <v>-0.14350950927754522</v>
      </c>
      <c r="Q71" t="s">
        <v>256</v>
      </c>
      <c r="R71" s="21">
        <f>ABS(F71)</f>
        <v>0</v>
      </c>
      <c r="S71" s="21">
        <f>ABS(K71)</f>
        <v>4.4485682538567056E-3</v>
      </c>
      <c r="T71" s="21">
        <f>ABS(P71)</f>
        <v>0.14350950927754522</v>
      </c>
      <c r="U71" s="26">
        <f>T71/AVERAGE(R71:S71)</f>
        <v>64.519414377031993</v>
      </c>
    </row>
    <row r="72" spans="1:21" x14ac:dyDescent="0.25">
      <c r="A72" s="8" t="s">
        <v>4</v>
      </c>
      <c r="B72" s="3">
        <v>1910.72</v>
      </c>
      <c r="C72" s="3">
        <v>370</v>
      </c>
      <c r="D72" s="3">
        <v>-40</v>
      </c>
      <c r="E72" s="21">
        <f>C72/B72</f>
        <v>0.19364428069000167</v>
      </c>
      <c r="F72" s="21">
        <f>D72/B72</f>
        <v>-2.0934516831351533E-2</v>
      </c>
      <c r="G72" s="3">
        <v>2001.5</v>
      </c>
      <c r="H72" s="3">
        <v>409</v>
      </c>
      <c r="I72" s="3">
        <v>0</v>
      </c>
      <c r="J72" s="21">
        <f>H72/G72</f>
        <v>0.20434673994504121</v>
      </c>
      <c r="K72" s="21">
        <f>I72/G72</f>
        <v>0</v>
      </c>
      <c r="L72" s="3">
        <v>2154.31</v>
      </c>
      <c r="M72" s="3">
        <v>651</v>
      </c>
      <c r="N72" s="3">
        <v>-264</v>
      </c>
      <c r="O72" s="21">
        <f>M72/L72</f>
        <v>0.30218492231851496</v>
      </c>
      <c r="P72" s="21">
        <f>N72/L72</f>
        <v>-0.12254503762225492</v>
      </c>
      <c r="Q72" t="s">
        <v>256</v>
      </c>
      <c r="R72" s="21">
        <f>ABS(F72)</f>
        <v>2.0934516831351533E-2</v>
      </c>
      <c r="S72" s="21">
        <f>ABS(K72)</f>
        <v>0</v>
      </c>
      <c r="T72" s="21">
        <f>ABS(P72)</f>
        <v>0.12254503762225492</v>
      </c>
      <c r="U72" s="26">
        <f>T72/AVERAGE(R72:S72)</f>
        <v>11.707462714279746</v>
      </c>
    </row>
    <row r="73" spans="1:21" x14ac:dyDescent="0.25">
      <c r="A73" s="8" t="s">
        <v>125</v>
      </c>
      <c r="B73" s="3">
        <v>6713</v>
      </c>
      <c r="C73" s="3"/>
      <c r="D73" s="3"/>
      <c r="E73" s="21">
        <f>C73/B73</f>
        <v>0</v>
      </c>
      <c r="F73" s="21">
        <f>D73/B73</f>
        <v>0</v>
      </c>
      <c r="G73" s="3">
        <v>6603</v>
      </c>
      <c r="H73" s="3">
        <v>130</v>
      </c>
      <c r="I73" s="3">
        <v>-94</v>
      </c>
      <c r="J73" s="21">
        <f>H73/G73</f>
        <v>1.9688020596698469E-2</v>
      </c>
      <c r="K73" s="21">
        <f>I73/G73</f>
        <v>-1.4235953354535816E-2</v>
      </c>
      <c r="L73" s="3">
        <v>8177</v>
      </c>
      <c r="M73" s="3">
        <v>1374</v>
      </c>
      <c r="N73" s="3">
        <v>-606</v>
      </c>
      <c r="O73" s="21">
        <f>M73/L73</f>
        <v>0.1680322856793445</v>
      </c>
      <c r="P73" s="21">
        <f>N73/L73</f>
        <v>-7.4110309404427047E-2</v>
      </c>
      <c r="Q73" t="s">
        <v>256</v>
      </c>
      <c r="R73" s="21">
        <f>ABS(F73)</f>
        <v>0</v>
      </c>
      <c r="S73" s="21">
        <f>ABS(K73)</f>
        <v>1.4235953354535816E-2</v>
      </c>
      <c r="T73" s="21">
        <f>ABS(P73)</f>
        <v>7.4110309404427047E-2</v>
      </c>
      <c r="U73" s="26">
        <f>T73/AVERAGE(R73:S73)</f>
        <v>10.411710063775145</v>
      </c>
    </row>
    <row r="74" spans="1:21" x14ac:dyDescent="0.25">
      <c r="A74" s="8" t="s">
        <v>227</v>
      </c>
      <c r="B74" s="3">
        <v>16526.54</v>
      </c>
      <c r="C74" s="3">
        <v>421</v>
      </c>
      <c r="D74" s="3"/>
      <c r="E74" s="21">
        <f>C74/B74</f>
        <v>2.5474176687921367E-2</v>
      </c>
      <c r="F74" s="21">
        <f>D74/B74</f>
        <v>0</v>
      </c>
      <c r="G74" s="3">
        <v>18460.429270000001</v>
      </c>
      <c r="H74" s="3">
        <v>1258</v>
      </c>
      <c r="I74" s="3">
        <v>735</v>
      </c>
      <c r="J74" s="21">
        <f>H74/G74</f>
        <v>6.8145760946327114E-2</v>
      </c>
      <c r="K74" s="21">
        <f>I74/G74</f>
        <v>3.9814892126828642E-2</v>
      </c>
      <c r="L74" s="3">
        <v>79982</v>
      </c>
      <c r="M74" s="3">
        <v>13718</v>
      </c>
      <c r="N74" s="3">
        <v>-14151</v>
      </c>
      <c r="O74" s="21">
        <f>M74/L74</f>
        <v>0.17151359055787552</v>
      </c>
      <c r="P74" s="21">
        <f>N74/L74</f>
        <v>-0.176927308644445</v>
      </c>
      <c r="Q74" t="s">
        <v>256</v>
      </c>
      <c r="R74" s="21">
        <f>ABS(F74)</f>
        <v>0</v>
      </c>
      <c r="S74" s="21">
        <f>ABS(K74)</f>
        <v>3.9814892126828642E-2</v>
      </c>
      <c r="T74" s="21">
        <f>ABS(P74)</f>
        <v>0.176927308644445</v>
      </c>
      <c r="U74" s="26">
        <f>T74/AVERAGE(R74:S74)</f>
        <v>8.8874940603054053</v>
      </c>
    </row>
    <row r="75" spans="1:21" x14ac:dyDescent="0.25">
      <c r="A75" s="10" t="s">
        <v>174</v>
      </c>
      <c r="B75" s="3">
        <v>14447</v>
      </c>
      <c r="C75" s="3">
        <v>475</v>
      </c>
      <c r="D75" s="3">
        <v>13</v>
      </c>
      <c r="E75" s="21">
        <f>C75/B75</f>
        <v>3.2878798366442863E-2</v>
      </c>
      <c r="F75" s="21">
        <f>D75/B75</f>
        <v>8.9984079739738353E-4</v>
      </c>
      <c r="G75" s="3">
        <v>12193</v>
      </c>
      <c r="H75" s="3">
        <v>139</v>
      </c>
      <c r="I75" s="3">
        <v>-309</v>
      </c>
      <c r="J75" s="21">
        <f>H75/G75</f>
        <v>1.1399983597145903E-2</v>
      </c>
      <c r="K75" s="21">
        <f>I75/G75</f>
        <v>-2.5342409579266794E-2</v>
      </c>
      <c r="L75" s="3">
        <v>19241</v>
      </c>
      <c r="M75" s="3">
        <v>4532</v>
      </c>
      <c r="N75" s="3">
        <v>-2129</v>
      </c>
      <c r="O75" s="21">
        <f>M75/L75</f>
        <v>0.23553869341510317</v>
      </c>
      <c r="P75" s="21">
        <f>N75/L75</f>
        <v>-0.11064913466036069</v>
      </c>
      <c r="Q75" t="s">
        <v>256</v>
      </c>
      <c r="R75" s="21">
        <f>ABS(F75)</f>
        <v>8.9984079739738353E-4</v>
      </c>
      <c r="S75" s="21">
        <f>ABS(K75)</f>
        <v>2.5342409579266794E-2</v>
      </c>
      <c r="T75" s="21">
        <f>ABS(P75)</f>
        <v>0.11064913466036069</v>
      </c>
      <c r="U75" s="26">
        <f>T75/AVERAGE(R75:S75)</f>
        <v>8.4328998521220591</v>
      </c>
    </row>
    <row r="76" spans="1:21" x14ac:dyDescent="0.25">
      <c r="A76" s="8" t="s">
        <v>221</v>
      </c>
      <c r="B76" s="3">
        <v>45994.79</v>
      </c>
      <c r="C76" s="3">
        <v>17031</v>
      </c>
      <c r="D76" s="3">
        <v>9158</v>
      </c>
      <c r="E76" s="21">
        <f>C76/B76</f>
        <v>0.37028106879061734</v>
      </c>
      <c r="F76" s="21">
        <f>D76/B76</f>
        <v>0.19910950783773554</v>
      </c>
      <c r="G76" s="3">
        <v>46769.73</v>
      </c>
      <c r="H76" s="3">
        <v>6524</v>
      </c>
      <c r="I76" s="3">
        <v>0</v>
      </c>
      <c r="J76" s="21">
        <f>H76/G76</f>
        <v>0.13949193206802776</v>
      </c>
      <c r="K76" s="21">
        <f>I76/G76</f>
        <v>0</v>
      </c>
      <c r="L76" s="3">
        <v>46436.800000000003</v>
      </c>
      <c r="M76" s="3">
        <v>16704</v>
      </c>
      <c r="N76" s="3">
        <v>-26491</v>
      </c>
      <c r="O76" s="21">
        <f>M76/L76</f>
        <v>0.35971470902387759</v>
      </c>
      <c r="P76" s="21">
        <f>N76/L76</f>
        <v>-0.57047427902008752</v>
      </c>
      <c r="Q76" t="s">
        <v>256</v>
      </c>
      <c r="R76" s="21">
        <f>ABS(F76)</f>
        <v>0.19910950783773554</v>
      </c>
      <c r="S76" s="21">
        <f>ABS(K76)</f>
        <v>0</v>
      </c>
      <c r="T76" s="21">
        <f>ABS(P76)</f>
        <v>0.57047427902008752</v>
      </c>
      <c r="U76" s="26">
        <f>T76/AVERAGE(R76:S76)</f>
        <v>5.7302565328522235</v>
      </c>
    </row>
    <row r="77" spans="1:21" x14ac:dyDescent="0.25">
      <c r="A77" s="8" t="s">
        <v>182</v>
      </c>
      <c r="B77" s="3">
        <v>10333.25</v>
      </c>
      <c r="C77" s="3">
        <v>1141</v>
      </c>
      <c r="D77" s="3"/>
      <c r="E77" s="21">
        <f>C77/B77</f>
        <v>0.11042024532455907</v>
      </c>
      <c r="F77" s="21">
        <f>D77/B77</f>
        <v>0</v>
      </c>
      <c r="G77" s="3">
        <v>11267.91</v>
      </c>
      <c r="H77" s="3">
        <v>191</v>
      </c>
      <c r="I77" s="3">
        <v>1370</v>
      </c>
      <c r="J77" s="21">
        <f>H77/G77</f>
        <v>1.6950792116727946E-2</v>
      </c>
      <c r="K77" s="21">
        <f>I77/G77</f>
        <v>0.12158421570637323</v>
      </c>
      <c r="L77" s="3">
        <v>13217.55265</v>
      </c>
      <c r="M77" s="3">
        <v>2758</v>
      </c>
      <c r="N77" s="3">
        <v>-2802</v>
      </c>
      <c r="O77" s="21">
        <f>M77/L77</f>
        <v>0.2086619265329728</v>
      </c>
      <c r="P77" s="21">
        <f>N77/L77</f>
        <v>-0.21199083326518847</v>
      </c>
      <c r="Q77" t="s">
        <v>256</v>
      </c>
      <c r="R77" s="21">
        <f>ABS(F77)</f>
        <v>0</v>
      </c>
      <c r="S77" s="21">
        <f>ABS(K77)</f>
        <v>0.12158421570637323</v>
      </c>
      <c r="T77" s="21">
        <f>ABS(P77)</f>
        <v>0.21199083326518847</v>
      </c>
      <c r="U77" s="26">
        <f>T77/AVERAGE(R77:S77)</f>
        <v>3.4871439854848902</v>
      </c>
    </row>
    <row r="78" spans="1:21" x14ac:dyDescent="0.25">
      <c r="A78" s="17" t="s">
        <v>64</v>
      </c>
      <c r="B78" s="3">
        <v>7570</v>
      </c>
      <c r="C78" s="3">
        <v>409</v>
      </c>
      <c r="D78" s="3">
        <v>-1068</v>
      </c>
      <c r="E78" s="21">
        <f>C78/B78</f>
        <v>5.4029062087186261E-2</v>
      </c>
      <c r="F78" s="21">
        <f>D78/B78</f>
        <v>-0.14108322324966974</v>
      </c>
      <c r="G78" s="3">
        <v>7623</v>
      </c>
      <c r="H78" s="3">
        <v>464</v>
      </c>
      <c r="I78" s="3">
        <v>-46</v>
      </c>
      <c r="J78" s="21">
        <f>H78/G78</f>
        <v>6.0868424504788139E-2</v>
      </c>
      <c r="K78" s="21">
        <f>I78/G78</f>
        <v>-6.0343696707333069E-3</v>
      </c>
      <c r="L78" s="3">
        <v>11229</v>
      </c>
      <c r="M78" s="3">
        <v>1660</v>
      </c>
      <c r="N78" s="3">
        <v>-2520</v>
      </c>
      <c r="O78" s="21">
        <f>M78/L78</f>
        <v>0.14783150770326833</v>
      </c>
      <c r="P78" s="21">
        <f>N78/L78</f>
        <v>-0.22441891530857599</v>
      </c>
      <c r="Q78" t="s">
        <v>256</v>
      </c>
      <c r="R78" s="21">
        <f>ABS(F78)</f>
        <v>0.14108322324966974</v>
      </c>
      <c r="S78" s="21">
        <f>ABS(K78)</f>
        <v>6.0343696707333069E-3</v>
      </c>
      <c r="T78" s="21">
        <f>ABS(P78)</f>
        <v>0.22441891530857599</v>
      </c>
      <c r="U78" s="26">
        <f>T78/AVERAGE(R78:S78)</f>
        <v>3.0508780201426524</v>
      </c>
    </row>
    <row r="79" spans="1:21" x14ac:dyDescent="0.25">
      <c r="A79" s="8" t="s">
        <v>51</v>
      </c>
      <c r="B79" s="3">
        <v>167701</v>
      </c>
      <c r="C79" s="3">
        <v>15013</v>
      </c>
      <c r="D79" s="3">
        <v>-16291</v>
      </c>
      <c r="E79" s="21">
        <f>C79/B79</f>
        <v>8.9522423837663456E-2</v>
      </c>
      <c r="F79" s="21">
        <f>D79/B79</f>
        <v>-9.7143129736853087E-2</v>
      </c>
      <c r="G79" s="3">
        <v>165961</v>
      </c>
      <c r="H79" s="3">
        <v>2608</v>
      </c>
      <c r="I79" s="3">
        <v>-27676</v>
      </c>
      <c r="J79" s="21">
        <f>H79/G79</f>
        <v>1.571453534264074E-2</v>
      </c>
      <c r="K79" s="21">
        <f>I79/G79</f>
        <v>-0.16676207060694984</v>
      </c>
      <c r="L79" s="3">
        <v>175363.44349999999</v>
      </c>
      <c r="M79" s="3">
        <v>29023</v>
      </c>
      <c r="N79" s="3">
        <v>-46380</v>
      </c>
      <c r="O79" s="21">
        <f>M79/L79</f>
        <v>0.1655019964294896</v>
      </c>
      <c r="P79" s="21">
        <f>N79/L79</f>
        <v>-0.26447929553801219</v>
      </c>
      <c r="Q79" t="s">
        <v>256</v>
      </c>
      <c r="R79" s="21">
        <f>ABS(F79)</f>
        <v>9.7143129736853087E-2</v>
      </c>
      <c r="S79" s="21">
        <f>ABS(K79)</f>
        <v>0.16676207060694984</v>
      </c>
      <c r="T79" s="21">
        <f>ABS(P79)</f>
        <v>0.26447929553801219</v>
      </c>
      <c r="U79" s="26">
        <f>T79/AVERAGE(R79:S79)</f>
        <v>2.0043507683324266</v>
      </c>
    </row>
    <row r="80" spans="1:21" x14ac:dyDescent="0.25">
      <c r="A80" s="8" t="s">
        <v>115</v>
      </c>
      <c r="B80" s="3">
        <v>1728866</v>
      </c>
      <c r="C80" s="3">
        <v>498663</v>
      </c>
      <c r="D80" s="3">
        <v>-221671</v>
      </c>
      <c r="E80" s="21">
        <f>C80/B80</f>
        <v>0.28843357437765565</v>
      </c>
      <c r="F80" s="21">
        <f>D80/B80</f>
        <v>-0.12821757151797769</v>
      </c>
      <c r="G80" s="3">
        <v>1735551.584</v>
      </c>
      <c r="H80" s="3">
        <v>480963</v>
      </c>
      <c r="I80" s="3">
        <v>267248</v>
      </c>
      <c r="J80" s="21">
        <f>H80/G80</f>
        <v>0.27712400163382295</v>
      </c>
      <c r="K80" s="21">
        <f>I80/G80</f>
        <v>0.15398447528944204</v>
      </c>
      <c r="L80" s="3">
        <v>1778928.69</v>
      </c>
      <c r="M80" s="3">
        <v>598213</v>
      </c>
      <c r="N80" s="3">
        <v>-486980</v>
      </c>
      <c r="O80" s="21">
        <f>M80/L80</f>
        <v>0.33627711069182881</v>
      </c>
      <c r="P80" s="21">
        <f>N80/L80</f>
        <v>-0.27374902812995838</v>
      </c>
      <c r="Q80" t="s">
        <v>256</v>
      </c>
      <c r="R80" s="21">
        <f>ABS(F80)</f>
        <v>0.12821757151797769</v>
      </c>
      <c r="S80" s="21">
        <f>ABS(K80)</f>
        <v>0.15398447528944204</v>
      </c>
      <c r="T80" s="21">
        <f>ABS(P80)</f>
        <v>0.27374902812995838</v>
      </c>
      <c r="U80" s="26">
        <f>T80/AVERAGE(R80:S80)</f>
        <v>1.9400924353803157</v>
      </c>
    </row>
    <row r="81" spans="1:21" x14ac:dyDescent="0.25">
      <c r="A81" s="8" t="s">
        <v>28</v>
      </c>
      <c r="B81" s="3">
        <v>16168</v>
      </c>
      <c r="C81" s="3">
        <v>1570</v>
      </c>
      <c r="D81" s="3">
        <v>-2895.84</v>
      </c>
      <c r="E81" s="21">
        <f>C81/B81</f>
        <v>9.7105393369619E-2</v>
      </c>
      <c r="F81" s="21">
        <f>D81/B81</f>
        <v>-0.17910935180603663</v>
      </c>
      <c r="G81" s="3">
        <v>9876</v>
      </c>
      <c r="H81" s="3">
        <v>1655</v>
      </c>
      <c r="I81" s="3">
        <v>5239</v>
      </c>
      <c r="J81" s="21">
        <f>H81/G81</f>
        <v>0.16757796678817335</v>
      </c>
      <c r="K81" s="21">
        <f>I81/G81</f>
        <v>0.5304779262859457</v>
      </c>
      <c r="L81" s="3">
        <v>15617.6381</v>
      </c>
      <c r="M81" s="3">
        <v>7008</v>
      </c>
      <c r="N81" s="3">
        <v>-10375</v>
      </c>
      <c r="O81" s="21">
        <f>M81/L81</f>
        <v>0.44872342124511133</v>
      </c>
      <c r="P81" s="21">
        <f>N81/L81</f>
        <v>-0.66431299877540384</v>
      </c>
      <c r="Q81" t="s">
        <v>256</v>
      </c>
      <c r="R81" s="21">
        <f>ABS(F81)</f>
        <v>0.17910935180603663</v>
      </c>
      <c r="S81" s="21">
        <f>ABS(K81)</f>
        <v>0.5304779262859457</v>
      </c>
      <c r="T81" s="21">
        <f>ABS(P81)</f>
        <v>0.66431299877540384</v>
      </c>
      <c r="U81" s="26">
        <f>T81/AVERAGE(R81:S81)</f>
        <v>1.872392640864935</v>
      </c>
    </row>
    <row r="82" spans="1:21" x14ac:dyDescent="0.25">
      <c r="A82" s="8" t="s">
        <v>103</v>
      </c>
      <c r="B82" s="3">
        <v>9267.17</v>
      </c>
      <c r="C82" s="3">
        <v>182</v>
      </c>
      <c r="D82" s="3">
        <v>552</v>
      </c>
      <c r="E82" s="21">
        <f>C82/B82</f>
        <v>1.9639221035116439E-2</v>
      </c>
      <c r="F82" s="21">
        <f>D82/B82</f>
        <v>5.9565109952660844E-2</v>
      </c>
      <c r="G82" s="3">
        <v>18052</v>
      </c>
      <c r="H82" s="3">
        <v>571</v>
      </c>
      <c r="I82" s="3">
        <v>-4816</v>
      </c>
      <c r="J82" s="21">
        <f>H82/G82</f>
        <v>3.1630844227786392E-2</v>
      </c>
      <c r="K82" s="21">
        <f>I82/G82</f>
        <v>-0.26678484378462219</v>
      </c>
      <c r="L82" s="3">
        <v>19450.259999999998</v>
      </c>
      <c r="M82" s="3">
        <v>3669</v>
      </c>
      <c r="N82" s="3">
        <v>-5202</v>
      </c>
      <c r="O82" s="21">
        <f>M82/L82</f>
        <v>0.18863501053456355</v>
      </c>
      <c r="P82" s="21">
        <f>N82/L82</f>
        <v>-0.26745143766715718</v>
      </c>
      <c r="Q82" t="s">
        <v>256</v>
      </c>
      <c r="R82" s="21">
        <f>ABS(F82)</f>
        <v>5.9565109952660844E-2</v>
      </c>
      <c r="S82" s="21">
        <f>ABS(K82)</f>
        <v>0.26678484378462219</v>
      </c>
      <c r="T82" s="21">
        <f>ABS(P82)</f>
        <v>0.26745143766715718</v>
      </c>
      <c r="U82" s="26">
        <f>T82/AVERAGE(R82:S82)</f>
        <v>1.6390468857394715</v>
      </c>
    </row>
    <row r="83" spans="1:21" x14ac:dyDescent="0.25">
      <c r="A83" s="8" t="s">
        <v>71</v>
      </c>
      <c r="B83" s="3">
        <v>1291</v>
      </c>
      <c r="C83" s="3"/>
      <c r="D83" s="3"/>
      <c r="E83" s="21">
        <f>C83/B83</f>
        <v>0</v>
      </c>
      <c r="F83" s="21">
        <f>D83/B83</f>
        <v>0</v>
      </c>
      <c r="G83" s="3">
        <v>2544.8208</v>
      </c>
      <c r="H83" s="3">
        <v>54</v>
      </c>
      <c r="I83" s="3">
        <v>-750</v>
      </c>
      <c r="J83" s="21">
        <f>H83/G83</f>
        <v>2.1219568780638701E-2</v>
      </c>
      <c r="K83" s="21">
        <f>I83/G83</f>
        <v>-0.2947162330644264</v>
      </c>
      <c r="L83" s="3">
        <v>2564.3870000000002</v>
      </c>
      <c r="M83" s="3">
        <v>186</v>
      </c>
      <c r="N83" s="3">
        <v>257</v>
      </c>
      <c r="O83" s="21">
        <f>M83/L83</f>
        <v>7.2531954030339407E-2</v>
      </c>
      <c r="P83" s="21">
        <f>N83/L83</f>
        <v>0.10021888271933993</v>
      </c>
      <c r="Q83" t="s">
        <v>259</v>
      </c>
      <c r="R83" s="21">
        <f>ABS(F83)</f>
        <v>0</v>
      </c>
      <c r="S83" s="21">
        <f>ABS(K83)</f>
        <v>0.2947162330644264</v>
      </c>
      <c r="T83" s="21">
        <f>ABS(P83)</f>
        <v>0.10021888271933993</v>
      </c>
      <c r="U83" s="26">
        <f>T83/AVERAGE(R83:S83)</f>
        <v>0.68010425945849817</v>
      </c>
    </row>
    <row r="84" spans="1:21" x14ac:dyDescent="0.25">
      <c r="A84" s="8" t="s">
        <v>210</v>
      </c>
      <c r="B84" s="3">
        <v>6719</v>
      </c>
      <c r="C84" s="3">
        <v>556</v>
      </c>
      <c r="D84" s="3"/>
      <c r="E84" s="21">
        <f>C84/B84</f>
        <v>8.2750409287096288E-2</v>
      </c>
      <c r="F84" s="21">
        <f>D84/B84</f>
        <v>0</v>
      </c>
      <c r="G84" s="3">
        <v>4852.7299999999896</v>
      </c>
      <c r="H84" s="3">
        <v>213</v>
      </c>
      <c r="I84" s="3">
        <v>-34829</v>
      </c>
      <c r="J84" s="21">
        <f>H84/G84</f>
        <v>4.3892819093582468E-2</v>
      </c>
      <c r="K84" s="21">
        <f>I84/G84</f>
        <v>-7.1771971653069659</v>
      </c>
      <c r="L84" s="3">
        <v>-5791</v>
      </c>
      <c r="M84" s="3">
        <v>688</v>
      </c>
      <c r="N84" s="3">
        <v>11012</v>
      </c>
      <c r="O84" s="21">
        <f>M84/L84</f>
        <v>-0.11880504230702815</v>
      </c>
      <c r="P84" s="21">
        <f>N84/L84</f>
        <v>-1.9015714039026075</v>
      </c>
      <c r="Q84" t="s">
        <v>259</v>
      </c>
      <c r="R84" s="21">
        <f>ABS(F84)</f>
        <v>0</v>
      </c>
      <c r="S84" s="21">
        <f>ABS(K84)</f>
        <v>7.1771971653069659</v>
      </c>
      <c r="T84" s="21">
        <f>ABS(P84)</f>
        <v>1.9015714039026075</v>
      </c>
      <c r="U84" s="26">
        <f>T84/AVERAGE(R84:S84)</f>
        <v>0.52989248033881431</v>
      </c>
    </row>
    <row r="85" spans="1:21" x14ac:dyDescent="0.25">
      <c r="A85" s="8" t="s">
        <v>235</v>
      </c>
      <c r="B85" s="3">
        <v>128688.61</v>
      </c>
      <c r="C85" s="3">
        <v>1117</v>
      </c>
      <c r="D85" s="3"/>
      <c r="E85" s="21">
        <f>C85/B85</f>
        <v>8.6798668506870968E-3</v>
      </c>
      <c r="F85" s="21">
        <f>D85/B85</f>
        <v>0</v>
      </c>
      <c r="G85" s="3">
        <v>114583</v>
      </c>
      <c r="H85" s="3">
        <v>4598</v>
      </c>
      <c r="I85" s="3">
        <v>-27293</v>
      </c>
      <c r="J85" s="21">
        <f>H85/G85</f>
        <v>4.0128116736339599E-2</v>
      </c>
      <c r="K85" s="21">
        <f>I85/G85</f>
        <v>-0.23819414747388357</v>
      </c>
      <c r="L85" s="3">
        <v>101687</v>
      </c>
      <c r="M85" s="3">
        <v>15870</v>
      </c>
      <c r="N85" s="3">
        <v>1411</v>
      </c>
      <c r="O85" s="21">
        <f>M85/L85</f>
        <v>0.15606714722629245</v>
      </c>
      <c r="P85" s="21">
        <f>N85/L85</f>
        <v>1.3875913341921779E-2</v>
      </c>
      <c r="Q85" t="s">
        <v>259</v>
      </c>
      <c r="R85" s="21">
        <f>ABS(F85)</f>
        <v>0</v>
      </c>
      <c r="S85" s="21">
        <f>ABS(K85)</f>
        <v>0.23819414747388357</v>
      </c>
      <c r="T85" s="21">
        <f>ABS(P85)</f>
        <v>1.3875913341921779E-2</v>
      </c>
      <c r="U85" s="26">
        <f>T85/AVERAGE(R85:S85)</f>
        <v>0.11650927186146068</v>
      </c>
    </row>
    <row r="86" spans="1:21" x14ac:dyDescent="0.25">
      <c r="A86" s="9" t="s">
        <v>40</v>
      </c>
      <c r="B86" s="3">
        <v>23441.5</v>
      </c>
      <c r="C86" s="3"/>
      <c r="D86" s="3"/>
      <c r="E86" s="21">
        <f>C86/B86</f>
        <v>0</v>
      </c>
      <c r="F86" s="21">
        <f>D86/B86</f>
        <v>0</v>
      </c>
      <c r="G86" s="3">
        <v>26192.775000000001</v>
      </c>
      <c r="H86" s="3">
        <v>3945</v>
      </c>
      <c r="I86" s="3">
        <v>-24360</v>
      </c>
      <c r="J86" s="21">
        <f>H86/G86</f>
        <v>0.15061405292108224</v>
      </c>
      <c r="K86" s="21">
        <f>I86/G86</f>
        <v>-0.93002745986250024</v>
      </c>
      <c r="L86" s="3">
        <v>26436.473999999998</v>
      </c>
      <c r="M86" s="3">
        <v>6221</v>
      </c>
      <c r="N86" s="3">
        <v>1132</v>
      </c>
      <c r="O86" s="21">
        <f>M86/L86</f>
        <v>0.23531882504451995</v>
      </c>
      <c r="P86" s="21">
        <f>N86/L86</f>
        <v>4.281962866908802E-2</v>
      </c>
      <c r="Q86" t="s">
        <v>259</v>
      </c>
      <c r="R86" s="21">
        <f>ABS(F86)</f>
        <v>0</v>
      </c>
      <c r="S86" s="21">
        <f>ABS(K86)</f>
        <v>0.93002745986250024</v>
      </c>
      <c r="T86" s="21">
        <f>ABS(P86)</f>
        <v>4.281962866908802E-2</v>
      </c>
      <c r="U86" s="26">
        <f>T86/AVERAGE(R86:S86)</f>
        <v>9.2082504048684066E-2</v>
      </c>
    </row>
    <row r="87" spans="1:21" x14ac:dyDescent="0.25">
      <c r="A87" s="8" t="s">
        <v>173</v>
      </c>
      <c r="B87" s="3">
        <v>106243</v>
      </c>
      <c r="C87" s="3">
        <v>32473</v>
      </c>
      <c r="D87" s="3">
        <v>19297</v>
      </c>
      <c r="E87" s="21">
        <f>C87/B87</f>
        <v>0.30564837212804608</v>
      </c>
      <c r="F87" s="21">
        <f>D87/B87</f>
        <v>0.1816307897932099</v>
      </c>
      <c r="G87" s="3">
        <v>97462.38</v>
      </c>
      <c r="H87" s="3">
        <v>18442</v>
      </c>
      <c r="I87" s="3">
        <v>-9277</v>
      </c>
      <c r="J87" s="21">
        <f>H87/G87</f>
        <v>0.1892217284248548</v>
      </c>
      <c r="K87" s="21">
        <f>I87/G87</f>
        <v>-9.5185444886529552E-2</v>
      </c>
      <c r="L87" s="3">
        <v>99891.230100000001</v>
      </c>
      <c r="M87" s="3">
        <v>35583</v>
      </c>
      <c r="N87" s="3">
        <v>610</v>
      </c>
      <c r="O87" s="21">
        <f>M87/L87</f>
        <v>0.35621745737216626</v>
      </c>
      <c r="P87" s="21">
        <f>N87/L87</f>
        <v>6.1066421886019004E-3</v>
      </c>
      <c r="Q87" t="s">
        <v>259</v>
      </c>
      <c r="R87" s="21">
        <f>ABS(F87)</f>
        <v>0.1816307897932099</v>
      </c>
      <c r="S87" s="21">
        <f>ABS(K87)</f>
        <v>9.5185444886529552E-2</v>
      </c>
      <c r="T87" s="21">
        <f>ABS(P87)</f>
        <v>6.1066421886019004E-3</v>
      </c>
      <c r="U87" s="26">
        <f>T87/AVERAGE(R87:S87)</f>
        <v>4.4120549473313481E-2</v>
      </c>
    </row>
    <row r="88" spans="1:21" x14ac:dyDescent="0.25">
      <c r="A88" s="10" t="s">
        <v>244</v>
      </c>
      <c r="B88" s="3">
        <v>37746.18</v>
      </c>
      <c r="C88" s="3">
        <v>1120</v>
      </c>
      <c r="D88" s="3"/>
      <c r="E88" s="21">
        <f>C88/B88</f>
        <v>2.9671876730307543E-2</v>
      </c>
      <c r="F88" s="21">
        <f>D88/B88</f>
        <v>0</v>
      </c>
      <c r="G88" s="3">
        <v>43172</v>
      </c>
      <c r="H88" s="3">
        <v>3552</v>
      </c>
      <c r="I88" s="3">
        <v>0</v>
      </c>
      <c r="J88" s="21">
        <f>H88/G88</f>
        <v>8.2275548966923004E-2</v>
      </c>
      <c r="K88" s="21">
        <f>I88/G88</f>
        <v>0</v>
      </c>
      <c r="L88" s="3">
        <v>53937.7</v>
      </c>
      <c r="M88" s="3">
        <v>10619</v>
      </c>
      <c r="N88" s="3">
        <v>-3200</v>
      </c>
      <c r="O88" s="21">
        <f>M88/L88</f>
        <v>0.19687528389234246</v>
      </c>
      <c r="P88" s="21">
        <f>N88/L88</f>
        <v>-5.932770585323438E-2</v>
      </c>
      <c r="Q88" t="s">
        <v>257</v>
      </c>
      <c r="R88" s="21">
        <f>ABS(F88)</f>
        <v>0</v>
      </c>
      <c r="S88" s="21">
        <f>ABS(K88)</f>
        <v>0</v>
      </c>
      <c r="T88" s="21">
        <f>ABS(P88)</f>
        <v>5.932770585323438E-2</v>
      </c>
      <c r="U88" s="26" t="e">
        <f>T88/AVERAGE(R88:S88)</f>
        <v>#DIV/0!</v>
      </c>
    </row>
    <row r="89" spans="1:21" x14ac:dyDescent="0.25">
      <c r="A89" s="10" t="s">
        <v>192</v>
      </c>
      <c r="B89" s="3">
        <v>65591</v>
      </c>
      <c r="C89" s="3">
        <v>4476</v>
      </c>
      <c r="D89" s="3"/>
      <c r="E89" s="21">
        <f>C89/B89</f>
        <v>6.8241069658947107E-2</v>
      </c>
      <c r="F89" s="21">
        <f>D89/B89</f>
        <v>0</v>
      </c>
      <c r="G89" s="3">
        <v>70707</v>
      </c>
      <c r="H89" s="3">
        <v>5307</v>
      </c>
      <c r="I89" s="3">
        <v>0</v>
      </c>
      <c r="J89" s="21">
        <f>H89/G89</f>
        <v>7.505621791336077E-2</v>
      </c>
      <c r="K89" s="21">
        <f>I89/G89</f>
        <v>0</v>
      </c>
      <c r="L89" s="3">
        <v>78472</v>
      </c>
      <c r="M89" s="3">
        <v>19203</v>
      </c>
      <c r="N89" s="3">
        <v>-2997</v>
      </c>
      <c r="O89" s="21">
        <f>M89/L89</f>
        <v>0.24471148944846569</v>
      </c>
      <c r="P89" s="21">
        <f>N89/L89</f>
        <v>-3.8191966561321233E-2</v>
      </c>
      <c r="Q89" t="s">
        <v>257</v>
      </c>
      <c r="R89" s="21">
        <f>ABS(F89)</f>
        <v>0</v>
      </c>
      <c r="S89" s="21">
        <f>ABS(K89)</f>
        <v>0</v>
      </c>
      <c r="T89" s="21">
        <f>ABS(P89)</f>
        <v>3.8191966561321233E-2</v>
      </c>
      <c r="U89" s="26" t="e">
        <f>T89/AVERAGE(R89:S89)</f>
        <v>#DIV/0!</v>
      </c>
    </row>
    <row r="90" spans="1:21" x14ac:dyDescent="0.25">
      <c r="A90" s="10" t="s">
        <v>193</v>
      </c>
      <c r="B90" s="3">
        <v>88093</v>
      </c>
      <c r="C90" s="3">
        <v>4161</v>
      </c>
      <c r="D90" s="3"/>
      <c r="E90" s="21">
        <f>C90/B90</f>
        <v>4.7234172976286425E-2</v>
      </c>
      <c r="F90" s="21">
        <f>D90/B90</f>
        <v>0</v>
      </c>
      <c r="G90" s="3">
        <v>85010</v>
      </c>
      <c r="H90" s="3">
        <v>3872</v>
      </c>
      <c r="I90" s="3">
        <v>0</v>
      </c>
      <c r="J90" s="21">
        <f>H90/G90</f>
        <v>4.5547582637336784E-2</v>
      </c>
      <c r="K90" s="21">
        <f>I90/G90</f>
        <v>0</v>
      </c>
      <c r="L90" s="3">
        <v>111867</v>
      </c>
      <c r="M90" s="3">
        <v>39170</v>
      </c>
      <c r="N90" s="3">
        <v>-660</v>
      </c>
      <c r="O90" s="21">
        <f>M90/L90</f>
        <v>0.35014794354009671</v>
      </c>
      <c r="P90" s="21">
        <f>N90/L90</f>
        <v>-5.8998632304432946E-3</v>
      </c>
      <c r="Q90" t="s">
        <v>257</v>
      </c>
      <c r="R90" s="21">
        <f>ABS(F90)</f>
        <v>0</v>
      </c>
      <c r="S90" s="21">
        <f>ABS(K90)</f>
        <v>0</v>
      </c>
      <c r="T90" s="21">
        <f>ABS(P90)</f>
        <v>5.8998632304432946E-3</v>
      </c>
      <c r="U90" s="26" t="e">
        <f>T90/AVERAGE(R90:S90)</f>
        <v>#DIV/0!</v>
      </c>
    </row>
    <row r="91" spans="1:21" x14ac:dyDescent="0.25">
      <c r="A91" s="10" t="s">
        <v>110</v>
      </c>
      <c r="B91" s="3">
        <v>21873.37</v>
      </c>
      <c r="C91" s="3">
        <v>2024</v>
      </c>
      <c r="D91" s="3"/>
      <c r="E91" s="21">
        <f>C91/B91</f>
        <v>9.2532609287000592E-2</v>
      </c>
      <c r="F91" s="21">
        <f>D91/B91</f>
        <v>0</v>
      </c>
      <c r="G91" s="3">
        <v>26381</v>
      </c>
      <c r="H91" s="3">
        <v>1876</v>
      </c>
      <c r="I91" s="3">
        <v>0</v>
      </c>
      <c r="J91" s="21">
        <f>H91/G91</f>
        <v>7.1111784996777991E-2</v>
      </c>
      <c r="K91" s="21">
        <f>I91/G91</f>
        <v>0</v>
      </c>
      <c r="L91" s="3">
        <v>32487</v>
      </c>
      <c r="M91" s="3">
        <v>6876</v>
      </c>
      <c r="N91" s="3">
        <v>-233</v>
      </c>
      <c r="O91" s="21">
        <f>M91/L91</f>
        <v>0.21165389232616125</v>
      </c>
      <c r="P91" s="21">
        <f>N91/L91</f>
        <v>-7.1720996090743989E-3</v>
      </c>
      <c r="Q91" t="s">
        <v>257</v>
      </c>
      <c r="R91" s="21">
        <f>ABS(F91)</f>
        <v>0</v>
      </c>
      <c r="S91" s="21">
        <f>ABS(K91)</f>
        <v>0</v>
      </c>
      <c r="T91" s="21">
        <f>ABS(P91)</f>
        <v>7.1720996090743989E-3</v>
      </c>
      <c r="U91" s="26" t="e">
        <f>T91/AVERAGE(R91:S91)</f>
        <v>#DIV/0!</v>
      </c>
    </row>
    <row r="92" spans="1:21" x14ac:dyDescent="0.25">
      <c r="A92" s="8" t="s">
        <v>153</v>
      </c>
      <c r="B92" s="3">
        <v>1656.78</v>
      </c>
      <c r="C92" s="3">
        <v>64</v>
      </c>
      <c r="D92" s="3"/>
      <c r="E92" s="21">
        <f>C92/B92</f>
        <v>3.8629148106568166E-2</v>
      </c>
      <c r="F92" s="21">
        <f>D92/B92</f>
        <v>0</v>
      </c>
      <c r="G92" s="3">
        <v>1497.7351000000001</v>
      </c>
      <c r="H92" s="3">
        <v>64</v>
      </c>
      <c r="I92" s="3">
        <v>0</v>
      </c>
      <c r="J92" s="21">
        <f>H92/G92</f>
        <v>4.2731187911667419E-2</v>
      </c>
      <c r="K92" s="21">
        <f>I92/G92</f>
        <v>0</v>
      </c>
      <c r="L92" s="3">
        <v>1685.5979</v>
      </c>
      <c r="M92" s="3">
        <v>291</v>
      </c>
      <c r="N92" s="3">
        <v>-201</v>
      </c>
      <c r="O92" s="21">
        <f>M92/L92</f>
        <v>0.17263903805290692</v>
      </c>
      <c r="P92" s="21">
        <f>N92/L92</f>
        <v>-0.11924552112932746</v>
      </c>
      <c r="Q92" t="s">
        <v>257</v>
      </c>
      <c r="R92" s="21">
        <f>ABS(F92)</f>
        <v>0</v>
      </c>
      <c r="S92" s="21">
        <f>ABS(K92)</f>
        <v>0</v>
      </c>
      <c r="T92" s="21">
        <f>ABS(P92)</f>
        <v>0.11924552112932746</v>
      </c>
      <c r="U92" s="26" t="e">
        <f>T92/AVERAGE(R92:S92)</f>
        <v>#DIV/0!</v>
      </c>
    </row>
    <row r="93" spans="1:21" x14ac:dyDescent="0.25">
      <c r="A93" s="8" t="s">
        <v>66</v>
      </c>
      <c r="B93" s="3">
        <v>16830</v>
      </c>
      <c r="C93" s="3">
        <v>3281</v>
      </c>
      <c r="D93" s="3"/>
      <c r="E93" s="21">
        <f>C93/B93</f>
        <v>0.19494949494949496</v>
      </c>
      <c r="F93" s="21">
        <f>D93/B93</f>
        <v>0</v>
      </c>
      <c r="G93" s="3">
        <v>19787</v>
      </c>
      <c r="H93" s="3">
        <v>1637</v>
      </c>
      <c r="I93" s="3">
        <v>0</v>
      </c>
      <c r="J93" s="21">
        <f>H93/G93</f>
        <v>8.2731086066609394E-2</v>
      </c>
      <c r="K93" s="21">
        <f>I93/G93</f>
        <v>0</v>
      </c>
      <c r="L93" s="3">
        <v>16651.847000000002</v>
      </c>
      <c r="M93" s="3">
        <v>4834</v>
      </c>
      <c r="N93" s="3">
        <v>-201</v>
      </c>
      <c r="O93" s="21">
        <f>M93/L93</f>
        <v>0.29029812728882265</v>
      </c>
      <c r="P93" s="21">
        <f>N93/L93</f>
        <v>-1.2070733054417325E-2</v>
      </c>
      <c r="Q93" t="s">
        <v>257</v>
      </c>
      <c r="R93" s="21">
        <f>ABS(F93)</f>
        <v>0</v>
      </c>
      <c r="S93" s="21">
        <f>ABS(K93)</f>
        <v>0</v>
      </c>
      <c r="T93" s="21">
        <f>ABS(P93)</f>
        <v>1.2070733054417325E-2</v>
      </c>
      <c r="U93" s="26" t="e">
        <f>T93/AVERAGE(R93:S93)</f>
        <v>#DIV/0!</v>
      </c>
    </row>
    <row r="94" spans="1:21" x14ac:dyDescent="0.25">
      <c r="A94" s="17" t="s">
        <v>81</v>
      </c>
      <c r="B94" s="3">
        <v>6556</v>
      </c>
      <c r="C94" s="3">
        <v>21</v>
      </c>
      <c r="D94" s="3"/>
      <c r="E94" s="21">
        <f>C94/B94</f>
        <v>3.2031726662599147E-3</v>
      </c>
      <c r="F94" s="21">
        <f>D94/B94</f>
        <v>0</v>
      </c>
      <c r="G94" s="3">
        <v>7217.89</v>
      </c>
      <c r="H94" s="3">
        <v>33</v>
      </c>
      <c r="I94" s="3">
        <v>0</v>
      </c>
      <c r="J94" s="21">
        <f>H94/G94</f>
        <v>4.5719732498001493E-3</v>
      </c>
      <c r="K94" s="21">
        <f>I94/G94</f>
        <v>0</v>
      </c>
      <c r="L94" s="3">
        <v>6914.21</v>
      </c>
      <c r="M94" s="3">
        <v>1426</v>
      </c>
      <c r="N94" s="3">
        <v>-168</v>
      </c>
      <c r="O94" s="21">
        <f>M94/L94</f>
        <v>0.20624192785582157</v>
      </c>
      <c r="P94" s="21">
        <f>N94/L94</f>
        <v>-2.4297786731962149E-2</v>
      </c>
      <c r="Q94" t="s">
        <v>257</v>
      </c>
      <c r="R94" s="21">
        <f>ABS(F94)</f>
        <v>0</v>
      </c>
      <c r="S94" s="21">
        <f>ABS(K94)</f>
        <v>0</v>
      </c>
      <c r="T94" s="21">
        <f>ABS(P94)</f>
        <v>2.4297786731962149E-2</v>
      </c>
      <c r="U94" s="26" t="e">
        <f>T94/AVERAGE(R94:S94)</f>
        <v>#DIV/0!</v>
      </c>
    </row>
    <row r="95" spans="1:21" x14ac:dyDescent="0.25">
      <c r="A95" s="8" t="s">
        <v>99</v>
      </c>
      <c r="B95" s="3">
        <v>1025.1400000000001</v>
      </c>
      <c r="C95" s="3"/>
      <c r="D95" s="3"/>
      <c r="E95" s="21">
        <f>C95/B95</f>
        <v>0</v>
      </c>
      <c r="F95" s="21">
        <f>D95/B95</f>
        <v>0</v>
      </c>
      <c r="G95" s="3">
        <v>3074.49</v>
      </c>
      <c r="H95" s="3">
        <v>0</v>
      </c>
      <c r="I95" s="3">
        <v>0</v>
      </c>
      <c r="J95" s="21">
        <f>H95/G95</f>
        <v>0</v>
      </c>
      <c r="K95" s="21">
        <f>I95/G95</f>
        <v>0</v>
      </c>
      <c r="L95" s="3">
        <v>4705.4610000000002</v>
      </c>
      <c r="M95" s="3">
        <v>1150.2709</v>
      </c>
      <c r="N95" s="3">
        <v>-130</v>
      </c>
      <c r="O95" s="21">
        <f>M95/L95</f>
        <v>0.24445445409068312</v>
      </c>
      <c r="P95" s="21">
        <f>N95/L95</f>
        <v>-2.7627473694925957E-2</v>
      </c>
      <c r="Q95" t="s">
        <v>257</v>
      </c>
      <c r="R95" s="21">
        <f>ABS(F95)</f>
        <v>0</v>
      </c>
      <c r="S95" s="21">
        <f>ABS(K95)</f>
        <v>0</v>
      </c>
      <c r="T95" s="21">
        <f>ABS(P95)</f>
        <v>2.7627473694925957E-2</v>
      </c>
      <c r="U95" s="26" t="e">
        <f>T95/AVERAGE(R95:S95)</f>
        <v>#DIV/0!</v>
      </c>
    </row>
    <row r="96" spans="1:21" x14ac:dyDescent="0.25">
      <c r="A96" s="8" t="s">
        <v>188</v>
      </c>
      <c r="B96" s="3">
        <v>486.63</v>
      </c>
      <c r="C96" s="3">
        <v>72</v>
      </c>
      <c r="D96" s="3"/>
      <c r="E96" s="21">
        <f>C96/B96</f>
        <v>0.14795635287590161</v>
      </c>
      <c r="F96" s="21">
        <f>D96/B96</f>
        <v>0</v>
      </c>
      <c r="G96" s="3">
        <v>497</v>
      </c>
      <c r="H96" s="3">
        <v>3</v>
      </c>
      <c r="I96" s="3">
        <v>0</v>
      </c>
      <c r="J96" s="21">
        <f>H96/G96</f>
        <v>6.0362173038229373E-3</v>
      </c>
      <c r="K96" s="21">
        <f>I96/G96</f>
        <v>0</v>
      </c>
      <c r="L96" s="3">
        <v>622</v>
      </c>
      <c r="M96" s="3">
        <v>42</v>
      </c>
      <c r="N96" s="3">
        <v>-7</v>
      </c>
      <c r="O96" s="21">
        <f>M96/L96</f>
        <v>6.7524115755627015E-2</v>
      </c>
      <c r="P96" s="21">
        <f>N96/L96</f>
        <v>-1.1254019292604502E-2</v>
      </c>
      <c r="Q96" t="s">
        <v>257</v>
      </c>
      <c r="R96" s="21">
        <f>ABS(F96)</f>
        <v>0</v>
      </c>
      <c r="S96" s="21">
        <f>ABS(K96)</f>
        <v>0</v>
      </c>
      <c r="T96" s="21">
        <f>ABS(P96)</f>
        <v>1.1254019292604502E-2</v>
      </c>
      <c r="U96" s="26" t="e">
        <f>T96/AVERAGE(R96:S96)</f>
        <v>#DIV/0!</v>
      </c>
    </row>
    <row r="97" spans="1:21" x14ac:dyDescent="0.25">
      <c r="A97" s="8" t="s">
        <v>212</v>
      </c>
      <c r="B97" s="3">
        <v>47744</v>
      </c>
      <c r="C97" s="3">
        <v>15804</v>
      </c>
      <c r="D97" s="3"/>
      <c r="E97" s="21">
        <f>C97/B97</f>
        <v>0.33101541554959785</v>
      </c>
      <c r="F97" s="21">
        <f>D97/B97</f>
        <v>0</v>
      </c>
      <c r="G97" s="3">
        <v>52758</v>
      </c>
      <c r="H97" s="3">
        <v>17076</v>
      </c>
      <c r="I97" s="3">
        <v>112</v>
      </c>
      <c r="J97" s="21">
        <f>H97/G97</f>
        <v>0.32366655293983848</v>
      </c>
      <c r="K97" s="21">
        <f>I97/G97</f>
        <v>2.122900792296903E-3</v>
      </c>
      <c r="L97" s="3">
        <v>48190</v>
      </c>
      <c r="M97" s="3">
        <v>19489</v>
      </c>
      <c r="N97" s="3">
        <v>2117</v>
      </c>
      <c r="O97" s="21">
        <f>M97/L97</f>
        <v>0.40442000415023865</v>
      </c>
      <c r="P97" s="21">
        <f>N97/L97</f>
        <v>4.3930275990869475E-2</v>
      </c>
      <c r="Q97" t="s">
        <v>257</v>
      </c>
      <c r="R97" s="21">
        <f>ABS(F97)</f>
        <v>0</v>
      </c>
      <c r="S97" s="21">
        <f>ABS(K97)</f>
        <v>2.122900792296903E-3</v>
      </c>
      <c r="T97" s="21">
        <f>ABS(P97)</f>
        <v>4.3930275990869475E-2</v>
      </c>
      <c r="U97" s="26">
        <f>T97/AVERAGE(R97:S97)</f>
        <v>41.387026798683777</v>
      </c>
    </row>
    <row r="98" spans="1:21" x14ac:dyDescent="0.25">
      <c r="A98" s="8" t="s">
        <v>106</v>
      </c>
      <c r="B98" s="3">
        <v>1036.26</v>
      </c>
      <c r="C98" s="3"/>
      <c r="D98" s="3"/>
      <c r="E98" s="21">
        <f>C98/B98</f>
        <v>0</v>
      </c>
      <c r="F98" s="21">
        <f>D98/B98</f>
        <v>0</v>
      </c>
      <c r="G98" s="3">
        <v>907.19</v>
      </c>
      <c r="H98" s="3">
        <v>285</v>
      </c>
      <c r="I98" s="3">
        <v>5</v>
      </c>
      <c r="J98" s="21">
        <f>H98/G98</f>
        <v>0.314156902082254</v>
      </c>
      <c r="K98" s="21">
        <f>I98/G98</f>
        <v>5.5115245979342805E-3</v>
      </c>
      <c r="L98" s="3">
        <v>561</v>
      </c>
      <c r="M98" s="3">
        <v>319</v>
      </c>
      <c r="N98" s="3">
        <v>63</v>
      </c>
      <c r="O98" s="21">
        <f>M98/L98</f>
        <v>0.56862745098039214</v>
      </c>
      <c r="P98" s="21">
        <f>N98/L98</f>
        <v>0.11229946524064172</v>
      </c>
      <c r="Q98" t="s">
        <v>257</v>
      </c>
      <c r="R98" s="21">
        <f>ABS(F98)</f>
        <v>0</v>
      </c>
      <c r="S98" s="21">
        <f>ABS(K98)</f>
        <v>5.5115245979342805E-3</v>
      </c>
      <c r="T98" s="21">
        <f>ABS(P98)</f>
        <v>0.11229946524064172</v>
      </c>
      <c r="U98" s="26">
        <f>T98/AVERAGE(R98:S98)</f>
        <v>40.750780748663104</v>
      </c>
    </row>
    <row r="99" spans="1:21" x14ac:dyDescent="0.25">
      <c r="A99" s="8" t="s">
        <v>112</v>
      </c>
      <c r="B99" s="3">
        <v>4330</v>
      </c>
      <c r="C99" s="3"/>
      <c r="D99" s="3"/>
      <c r="E99" s="21">
        <f>C99/B99</f>
        <v>0</v>
      </c>
      <c r="F99" s="21">
        <f>D99/B99</f>
        <v>0</v>
      </c>
      <c r="G99" s="3">
        <v>3825.86</v>
      </c>
      <c r="H99" s="3">
        <v>1588</v>
      </c>
      <c r="I99" s="3">
        <v>3303</v>
      </c>
      <c r="J99" s="21">
        <f>H99/G99</f>
        <v>0.41507007574767502</v>
      </c>
      <c r="K99" s="21">
        <f>I99/G99</f>
        <v>0.86333530238952805</v>
      </c>
      <c r="L99" s="3">
        <v>-896.33900000000006</v>
      </c>
      <c r="M99" s="3">
        <v>790</v>
      </c>
      <c r="N99" s="3">
        <v>3651</v>
      </c>
      <c r="O99" s="21">
        <f>M99/L99</f>
        <v>-0.88136296646692824</v>
      </c>
      <c r="P99" s="21">
        <f>N99/L99</f>
        <v>-4.0732356842667778</v>
      </c>
      <c r="Q99" t="s">
        <v>257</v>
      </c>
      <c r="R99" s="21">
        <f>ABS(F99)</f>
        <v>0</v>
      </c>
      <c r="S99" s="21">
        <f>ABS(K99)</f>
        <v>0.86333530238952805</v>
      </c>
      <c r="T99" s="21">
        <f>ABS(P99)</f>
        <v>4.0732356842667778</v>
      </c>
      <c r="U99" s="26">
        <f>T99/AVERAGE(R99:S99)</f>
        <v>9.4360457008833762</v>
      </c>
    </row>
    <row r="100" spans="1:21" x14ac:dyDescent="0.25">
      <c r="A100" s="8" t="s">
        <v>211</v>
      </c>
      <c r="B100" s="3">
        <v>8548.7800000000007</v>
      </c>
      <c r="C100" s="3">
        <v>977</v>
      </c>
      <c r="D100" s="3">
        <v>-38</v>
      </c>
      <c r="E100" s="21">
        <f>C100/B100</f>
        <v>0.11428531322598078</v>
      </c>
      <c r="F100" s="21">
        <f>D100/B100</f>
        <v>-4.4450787129859462E-3</v>
      </c>
      <c r="G100" s="3">
        <v>8787.1229999999996</v>
      </c>
      <c r="H100" s="3">
        <v>1132</v>
      </c>
      <c r="I100" s="3">
        <v>1</v>
      </c>
      <c r="J100" s="21">
        <f>H100/G100</f>
        <v>0.12882487248670585</v>
      </c>
      <c r="K100" s="21">
        <f>I100/G100</f>
        <v>1.1380289088931611E-4</v>
      </c>
      <c r="L100" s="3">
        <v>9387.1779999999999</v>
      </c>
      <c r="M100" s="3">
        <v>2599</v>
      </c>
      <c r="N100" s="3">
        <v>105</v>
      </c>
      <c r="O100" s="21">
        <f>M100/L100</f>
        <v>0.27686702009911818</v>
      </c>
      <c r="P100" s="21">
        <f>N100/L100</f>
        <v>1.1185470223319512E-2</v>
      </c>
      <c r="Q100" t="s">
        <v>257</v>
      </c>
      <c r="R100" s="21">
        <f>ABS(F100)</f>
        <v>4.4450787129859462E-3</v>
      </c>
      <c r="S100" s="21">
        <f>ABS(K100)</f>
        <v>1.1380289088931611E-4</v>
      </c>
      <c r="T100" s="21">
        <f>ABS(P100)</f>
        <v>1.1185470223319512E-2</v>
      </c>
      <c r="U100" s="26">
        <f>T100/AVERAGE(R100:S100)</f>
        <v>4.9071115221818173</v>
      </c>
    </row>
    <row r="101" spans="1:21" x14ac:dyDescent="0.25">
      <c r="A101" s="10" t="s">
        <v>141</v>
      </c>
      <c r="B101" s="3">
        <v>10396.049999999999</v>
      </c>
      <c r="C101" s="3">
        <v>3475</v>
      </c>
      <c r="D101" s="3">
        <v>-143</v>
      </c>
      <c r="E101" s="21">
        <f>C101/B101</f>
        <v>0.33426157050033428</v>
      </c>
      <c r="F101" s="21">
        <f>D101/B101</f>
        <v>-1.3755224340013757E-2</v>
      </c>
      <c r="G101" s="3">
        <v>7072</v>
      </c>
      <c r="H101" s="3">
        <v>191</v>
      </c>
      <c r="I101" s="3">
        <v>0</v>
      </c>
      <c r="J101" s="21">
        <f>H101/G101</f>
        <v>2.70079185520362E-2</v>
      </c>
      <c r="K101" s="21">
        <f>I101/G101</f>
        <v>0</v>
      </c>
      <c r="L101" s="3">
        <v>6967</v>
      </c>
      <c r="M101" s="3">
        <v>1016</v>
      </c>
      <c r="N101" s="3">
        <v>-230</v>
      </c>
      <c r="O101" s="21">
        <f>M101/L101</f>
        <v>0.14583034304578729</v>
      </c>
      <c r="P101" s="21">
        <f>N101/L101</f>
        <v>-3.3012774508396729E-2</v>
      </c>
      <c r="Q101" t="s">
        <v>257</v>
      </c>
      <c r="R101" s="21">
        <f>ABS(F101)</f>
        <v>1.3755224340013757E-2</v>
      </c>
      <c r="S101" s="21">
        <f>ABS(K101)</f>
        <v>0</v>
      </c>
      <c r="T101" s="21">
        <f>ABS(P101)</f>
        <v>3.3012774508396729E-2</v>
      </c>
      <c r="U101" s="26">
        <f>T101/AVERAGE(R101:S101)</f>
        <v>4.8000343276645845</v>
      </c>
    </row>
    <row r="102" spans="1:21" x14ac:dyDescent="0.25">
      <c r="A102" s="8" t="s">
        <v>57</v>
      </c>
      <c r="B102" s="3">
        <v>4601</v>
      </c>
      <c r="C102" s="3"/>
      <c r="D102" s="3">
        <v>-198</v>
      </c>
      <c r="E102" s="21">
        <f>C102/B102</f>
        <v>0</v>
      </c>
      <c r="F102" s="21">
        <f>D102/B102</f>
        <v>-4.3034123016735495E-2</v>
      </c>
      <c r="G102" s="3">
        <v>5075</v>
      </c>
      <c r="H102" s="3">
        <v>666</v>
      </c>
      <c r="I102" s="3">
        <v>0</v>
      </c>
      <c r="J102" s="21">
        <f>H102/G102</f>
        <v>0.13123152709359606</v>
      </c>
      <c r="K102" s="21">
        <f>I102/G102</f>
        <v>0</v>
      </c>
      <c r="L102" s="3">
        <v>6902.116</v>
      </c>
      <c r="M102" s="3">
        <v>598</v>
      </c>
      <c r="N102" s="3">
        <v>-659</v>
      </c>
      <c r="O102" s="21">
        <f>M102/L102</f>
        <v>8.6640097036908684E-2</v>
      </c>
      <c r="P102" s="21">
        <f>N102/L102</f>
        <v>-9.5477966467095013E-2</v>
      </c>
      <c r="Q102" t="s">
        <v>257</v>
      </c>
      <c r="R102" s="21">
        <f>ABS(F102)</f>
        <v>4.3034123016735495E-2</v>
      </c>
      <c r="S102" s="21">
        <f>ABS(K102)</f>
        <v>0</v>
      </c>
      <c r="T102" s="21">
        <f>ABS(P102)</f>
        <v>9.5477966467095013E-2</v>
      </c>
      <c r="U102" s="26">
        <f>T102/AVERAGE(R102:S102)</f>
        <v>4.4373143809606477</v>
      </c>
    </row>
    <row r="103" spans="1:21" x14ac:dyDescent="0.25">
      <c r="A103" s="9" t="s">
        <v>82</v>
      </c>
      <c r="B103" s="3">
        <v>353198.94</v>
      </c>
      <c r="C103" s="3">
        <v>24758</v>
      </c>
      <c r="D103" s="3">
        <v>-361</v>
      </c>
      <c r="E103" s="21">
        <f>C103/B103</f>
        <v>7.0096473109460627E-2</v>
      </c>
      <c r="F103" s="21">
        <f>D103/B103</f>
        <v>-1.0220868726276472E-3</v>
      </c>
      <c r="G103" s="3">
        <v>380948.48200000002</v>
      </c>
      <c r="H103" s="3">
        <v>25172</v>
      </c>
      <c r="I103" s="3">
        <v>-4353</v>
      </c>
      <c r="J103" s="21">
        <f>H103/G103</f>
        <v>6.607717628337996E-2</v>
      </c>
      <c r="K103" s="21">
        <f>I103/G103</f>
        <v>-1.142674194984717E-2</v>
      </c>
      <c r="L103" s="3">
        <v>399557</v>
      </c>
      <c r="M103" s="3">
        <v>98613</v>
      </c>
      <c r="N103" s="3">
        <v>-8914</v>
      </c>
      <c r="O103" s="21">
        <f>M103/L103</f>
        <v>0.24680583746499249</v>
      </c>
      <c r="P103" s="21">
        <f>N103/L103</f>
        <v>-2.2309708001611785E-2</v>
      </c>
      <c r="Q103" t="s">
        <v>257</v>
      </c>
      <c r="R103" s="21">
        <f>ABS(F103)</f>
        <v>1.0220868726276472E-3</v>
      </c>
      <c r="S103" s="21">
        <f>ABS(K103)</f>
        <v>1.142674194984717E-2</v>
      </c>
      <c r="T103" s="21">
        <f>ABS(P103)</f>
        <v>2.2309708001611785E-2</v>
      </c>
      <c r="U103" s="26">
        <f>T103/AVERAGE(R103:S103)</f>
        <v>3.5842260054752093</v>
      </c>
    </row>
    <row r="104" spans="1:21" x14ac:dyDescent="0.25">
      <c r="A104" s="8" t="s">
        <v>157</v>
      </c>
      <c r="B104" s="3">
        <v>2465.5100000000002</v>
      </c>
      <c r="C104" s="3">
        <v>16</v>
      </c>
      <c r="D104" s="3"/>
      <c r="E104" s="21">
        <f>C104/B104</f>
        <v>6.4895295496672084E-3</v>
      </c>
      <c r="F104" s="21">
        <f>D104/B104</f>
        <v>0</v>
      </c>
      <c r="G104" s="3">
        <v>2707.8290999999999</v>
      </c>
      <c r="H104" s="3">
        <v>122</v>
      </c>
      <c r="I104" s="3">
        <v>-270</v>
      </c>
      <c r="J104" s="21">
        <f>H104/G104</f>
        <v>4.505454203147459E-2</v>
      </c>
      <c r="K104" s="21">
        <f>I104/G104</f>
        <v>-9.9710871709001142E-2</v>
      </c>
      <c r="L104" s="3">
        <v>2622.0160000000001</v>
      </c>
      <c r="M104" s="3">
        <v>502</v>
      </c>
      <c r="N104" s="3">
        <v>-314</v>
      </c>
      <c r="O104" s="21">
        <f>M104/L104</f>
        <v>0.19145573482389122</v>
      </c>
      <c r="P104" s="21">
        <f>N104/L104</f>
        <v>-0.11975518074641801</v>
      </c>
      <c r="Q104" t="s">
        <v>257</v>
      </c>
      <c r="R104" s="21">
        <f>ABS(F104)</f>
        <v>0</v>
      </c>
      <c r="S104" s="21">
        <f>ABS(K104)</f>
        <v>9.9710871709001142E-2</v>
      </c>
      <c r="T104" s="21">
        <f>ABS(P104)</f>
        <v>0.11975518074641801</v>
      </c>
      <c r="U104" s="26">
        <f>T104/AVERAGE(R104:S104)</f>
        <v>2.4020486170437807</v>
      </c>
    </row>
    <row r="105" spans="1:21" x14ac:dyDescent="0.25">
      <c r="A105" s="8" t="s">
        <v>209</v>
      </c>
      <c r="B105" s="3">
        <v>9329</v>
      </c>
      <c r="C105" s="3">
        <v>514</v>
      </c>
      <c r="D105" s="3"/>
      <c r="E105" s="21">
        <f>C105/B105</f>
        <v>5.5097009325758388E-2</v>
      </c>
      <c r="F105" s="21">
        <f>D105/B105</f>
        <v>0</v>
      </c>
      <c r="G105" s="3">
        <v>7113</v>
      </c>
      <c r="H105" s="3">
        <v>679</v>
      </c>
      <c r="I105" s="3">
        <v>234</v>
      </c>
      <c r="J105" s="21">
        <f>H105/G105</f>
        <v>9.5459018698158302E-2</v>
      </c>
      <c r="K105" s="21">
        <f>I105/G105</f>
        <v>3.289751159848165E-2</v>
      </c>
      <c r="L105" s="3">
        <v>11616.944649999999</v>
      </c>
      <c r="M105" s="3">
        <v>2812</v>
      </c>
      <c r="N105" s="3">
        <v>-427</v>
      </c>
      <c r="O105" s="21">
        <f>M105/L105</f>
        <v>0.24206020470279163</v>
      </c>
      <c r="P105" s="21">
        <f>N105/L105</f>
        <v>-3.675665270558038E-2</v>
      </c>
      <c r="Q105" t="s">
        <v>257</v>
      </c>
      <c r="R105" s="21">
        <f>ABS(F105)</f>
        <v>0</v>
      </c>
      <c r="S105" s="21">
        <f>ABS(K105)</f>
        <v>3.289751159848165E-2</v>
      </c>
      <c r="T105" s="21">
        <f>ABS(P105)</f>
        <v>3.675665270558038E-2</v>
      </c>
      <c r="U105" s="26">
        <f>T105/AVERAGE(R105:S105)</f>
        <v>2.2346159888443871</v>
      </c>
    </row>
    <row r="106" spans="1:21" x14ac:dyDescent="0.25">
      <c r="A106" s="13" t="s">
        <v>179</v>
      </c>
      <c r="B106" s="3">
        <v>362505</v>
      </c>
      <c r="C106" s="3">
        <v>38880</v>
      </c>
      <c r="D106" s="3">
        <v>-5640</v>
      </c>
      <c r="E106" s="21">
        <f>C106/B106</f>
        <v>0.10725369305250962</v>
      </c>
      <c r="F106" s="21">
        <f>D106/B106</f>
        <v>-1.555840609095047E-2</v>
      </c>
      <c r="G106" s="3">
        <v>384046.91</v>
      </c>
      <c r="H106" s="3">
        <v>39172.199999999997</v>
      </c>
      <c r="I106" s="3">
        <v>-46316</v>
      </c>
      <c r="J106" s="21">
        <f>H106/G106</f>
        <v>0.10199847721727535</v>
      </c>
      <c r="K106" s="21">
        <f>I106/G106</f>
        <v>-0.12059985067969953</v>
      </c>
      <c r="L106" s="3">
        <v>376323.25</v>
      </c>
      <c r="M106" s="3">
        <v>104971</v>
      </c>
      <c r="N106" s="3">
        <v>-52651</v>
      </c>
      <c r="O106" s="21">
        <f>M106/L106</f>
        <v>0.27893838608164656</v>
      </c>
      <c r="P106" s="21">
        <f>N106/L106</f>
        <v>-0.13990897453186854</v>
      </c>
      <c r="Q106" t="s">
        <v>257</v>
      </c>
      <c r="R106" s="21">
        <f>ABS(F106)</f>
        <v>1.555840609095047E-2</v>
      </c>
      <c r="S106" s="21">
        <f>ABS(K106)</f>
        <v>0.12059985067969953</v>
      </c>
      <c r="T106" s="21">
        <f>ABS(P106)</f>
        <v>0.13990897453186854</v>
      </c>
      <c r="U106" s="26">
        <f>T106/AVERAGE(R106:S106)</f>
        <v>2.0550935044289882</v>
      </c>
    </row>
    <row r="107" spans="1:21" x14ac:dyDescent="0.25">
      <c r="A107" s="10" t="s">
        <v>63</v>
      </c>
      <c r="B107" s="3">
        <v>24571.86</v>
      </c>
      <c r="C107" s="3">
        <v>377</v>
      </c>
      <c r="D107" s="3">
        <v>-96</v>
      </c>
      <c r="E107" s="21">
        <f>C107/B107</f>
        <v>1.5342753865600732E-2</v>
      </c>
      <c r="F107" s="21">
        <f>D107/B107</f>
        <v>-3.9069081461476666E-3</v>
      </c>
      <c r="G107" s="3">
        <v>25235.77</v>
      </c>
      <c r="H107" s="3">
        <v>344</v>
      </c>
      <c r="I107" s="3">
        <v>52</v>
      </c>
      <c r="J107" s="21">
        <f>H107/G107</f>
        <v>1.3631444572525428E-2</v>
      </c>
      <c r="K107" s="21">
        <f>I107/G107</f>
        <v>2.0605672028236109E-3</v>
      </c>
      <c r="L107" s="3">
        <v>25632.2</v>
      </c>
      <c r="M107" s="3">
        <v>3374</v>
      </c>
      <c r="N107" s="3">
        <v>156</v>
      </c>
      <c r="O107" s="21">
        <f>M107/L107</f>
        <v>0.13163130749604013</v>
      </c>
      <c r="P107" s="21">
        <f>N107/L107</f>
        <v>6.0860948338418083E-3</v>
      </c>
      <c r="Q107" t="s">
        <v>257</v>
      </c>
      <c r="R107" s="21">
        <f>ABS(F107)</f>
        <v>3.9069081461476666E-3</v>
      </c>
      <c r="S107" s="21">
        <f>ABS(K107)</f>
        <v>2.0605672028236109E-3</v>
      </c>
      <c r="T107" s="21">
        <f>ABS(P107)</f>
        <v>6.0860948338418083E-3</v>
      </c>
      <c r="U107" s="26">
        <f>T107/AVERAGE(R107:S107)</f>
        <v>2.0397553330123031</v>
      </c>
    </row>
    <row r="108" spans="1:21" x14ac:dyDescent="0.25">
      <c r="A108" s="8" t="s">
        <v>177</v>
      </c>
      <c r="B108" s="3">
        <v>64584</v>
      </c>
      <c r="C108" s="3">
        <v>5409</v>
      </c>
      <c r="D108" s="3"/>
      <c r="E108" s="21">
        <f>C108/B108</f>
        <v>8.3751393534002225E-2</v>
      </c>
      <c r="F108" s="21">
        <f>D108/B108</f>
        <v>0</v>
      </c>
      <c r="G108" s="3">
        <v>55495.882599999997</v>
      </c>
      <c r="H108" s="3">
        <v>2597</v>
      </c>
      <c r="I108" s="3">
        <v>-372</v>
      </c>
      <c r="J108" s="21">
        <f>H108/G108</f>
        <v>4.6796264485394458E-2</v>
      </c>
      <c r="K108" s="21">
        <f>I108/G108</f>
        <v>-6.7031999955975115E-3</v>
      </c>
      <c r="L108" s="3">
        <v>66157</v>
      </c>
      <c r="M108" s="3">
        <v>19131</v>
      </c>
      <c r="N108" s="3">
        <v>-439</v>
      </c>
      <c r="O108" s="21">
        <f>M108/L108</f>
        <v>0.28917574859803197</v>
      </c>
      <c r="P108" s="21">
        <f>N108/L108</f>
        <v>-6.6357301570506523E-3</v>
      </c>
      <c r="Q108" t="s">
        <v>257</v>
      </c>
      <c r="R108" s="21">
        <f>ABS(F108)</f>
        <v>0</v>
      </c>
      <c r="S108" s="21">
        <f>ABS(K108)</f>
        <v>6.7031999955975115E-3</v>
      </c>
      <c r="T108" s="21">
        <f>ABS(P108)</f>
        <v>6.6357301570506523E-3</v>
      </c>
      <c r="U108" s="26">
        <f>T108/AVERAGE(R108:S108)</f>
        <v>1.9798693643062502</v>
      </c>
    </row>
    <row r="109" spans="1:21" x14ac:dyDescent="0.25">
      <c r="A109" s="14" t="s">
        <v>41</v>
      </c>
      <c r="B109" s="3">
        <v>107150.17</v>
      </c>
      <c r="C109" s="3">
        <v>10142</v>
      </c>
      <c r="D109" s="3">
        <v>-3682</v>
      </c>
      <c r="E109" s="21">
        <f>C109/B109</f>
        <v>9.4652206338076736E-2</v>
      </c>
      <c r="F109" s="21">
        <f>D109/B109</f>
        <v>-3.4362987944862804E-2</v>
      </c>
      <c r="G109" s="3">
        <v>111577.67</v>
      </c>
      <c r="H109" s="3">
        <v>13548</v>
      </c>
      <c r="I109" s="3">
        <v>-1844</v>
      </c>
      <c r="J109" s="21">
        <f>H109/G109</f>
        <v>0.12142214477144038</v>
      </c>
      <c r="K109" s="21">
        <f>I109/G109</f>
        <v>-1.6526604292776501E-2</v>
      </c>
      <c r="L109" s="3">
        <v>117132.3086</v>
      </c>
      <c r="M109" s="3">
        <v>33784</v>
      </c>
      <c r="N109" s="3">
        <v>-5859</v>
      </c>
      <c r="O109" s="21">
        <f>M109/L109</f>
        <v>0.28842597233672213</v>
      </c>
      <c r="P109" s="21">
        <f>N109/L109</f>
        <v>-5.0020357918566627E-2</v>
      </c>
      <c r="Q109" t="s">
        <v>257</v>
      </c>
      <c r="R109" s="21">
        <f>ABS(F109)</f>
        <v>3.4362987944862804E-2</v>
      </c>
      <c r="S109" s="21">
        <f>ABS(K109)</f>
        <v>1.6526604292776501E-2</v>
      </c>
      <c r="T109" s="21">
        <f>ABS(P109)</f>
        <v>5.0020357918566627E-2</v>
      </c>
      <c r="U109" s="26">
        <f>T109/AVERAGE(R109:S109)</f>
        <v>1.9658384246816671</v>
      </c>
    </row>
    <row r="110" spans="1:21" x14ac:dyDescent="0.25">
      <c r="A110" s="8" t="s">
        <v>250</v>
      </c>
      <c r="B110" s="3">
        <v>3062613.94</v>
      </c>
      <c r="C110" s="3">
        <v>751470</v>
      </c>
      <c r="D110" s="3">
        <v>-378</v>
      </c>
      <c r="E110" s="21">
        <f>C110/B110</f>
        <v>0.24536883026138123</v>
      </c>
      <c r="F110" s="21">
        <f>D110/B110</f>
        <v>-1.2342397945201019E-4</v>
      </c>
      <c r="G110" s="3">
        <v>3048533.5366799999</v>
      </c>
      <c r="H110" s="3">
        <v>640882</v>
      </c>
      <c r="I110" s="3">
        <v>-43319</v>
      </c>
      <c r="J110" s="21">
        <f>H110/G110</f>
        <v>0.21022632432574498</v>
      </c>
      <c r="K110" s="21">
        <f>I110/G110</f>
        <v>-1.4209782991981279E-2</v>
      </c>
      <c r="L110" s="3">
        <v>3074864.4569999999</v>
      </c>
      <c r="M110" s="3">
        <v>1160554</v>
      </c>
      <c r="N110" s="3">
        <v>-42191</v>
      </c>
      <c r="O110" s="21">
        <f>M110/L110</f>
        <v>0.37743257181888845</v>
      </c>
      <c r="P110" s="21">
        <f>N110/L110</f>
        <v>-1.3721255226047838E-2</v>
      </c>
      <c r="Q110" t="s">
        <v>257</v>
      </c>
      <c r="R110" s="21">
        <f>ABS(F110)</f>
        <v>1.2342397945201019E-4</v>
      </c>
      <c r="S110" s="21">
        <f>ABS(K110)</f>
        <v>1.4209782991981279E-2</v>
      </c>
      <c r="T110" s="21">
        <f>ABS(P110)</f>
        <v>1.3721255226047838E-2</v>
      </c>
      <c r="U110" s="26">
        <f>T110/AVERAGE(R110:S110)</f>
        <v>1.914610631576716</v>
      </c>
    </row>
    <row r="111" spans="1:21" x14ac:dyDescent="0.25">
      <c r="A111" s="8" t="s">
        <v>56</v>
      </c>
      <c r="B111" s="3">
        <v>790.77</v>
      </c>
      <c r="C111" s="3"/>
      <c r="D111" s="3">
        <v>-381</v>
      </c>
      <c r="E111" s="21">
        <f>C111/B111</f>
        <v>0</v>
      </c>
      <c r="F111" s="21">
        <f>D111/B111</f>
        <v>-0.48180886983572974</v>
      </c>
      <c r="G111" s="3">
        <v>815.23</v>
      </c>
      <c r="H111" s="3">
        <v>4</v>
      </c>
      <c r="I111" s="3">
        <v>0</v>
      </c>
      <c r="J111" s="21">
        <f>H111/G111</f>
        <v>4.9065907780626323E-3</v>
      </c>
      <c r="K111" s="21">
        <f>I111/G111</f>
        <v>0</v>
      </c>
      <c r="L111" s="3">
        <v>1205</v>
      </c>
      <c r="M111" s="3">
        <v>390</v>
      </c>
      <c r="N111" s="3">
        <v>545</v>
      </c>
      <c r="O111" s="21">
        <f>M111/L111</f>
        <v>0.32365145228215769</v>
      </c>
      <c r="P111" s="21">
        <f>N111/L111</f>
        <v>0.45228215767634855</v>
      </c>
      <c r="Q111" t="s">
        <v>257</v>
      </c>
      <c r="R111" s="21">
        <f>ABS(F111)</f>
        <v>0.48180886983572974</v>
      </c>
      <c r="S111" s="21">
        <f>ABS(K111)</f>
        <v>0</v>
      </c>
      <c r="T111" s="21">
        <f>ABS(P111)</f>
        <v>0.45228215767634855</v>
      </c>
      <c r="U111" s="26">
        <f>T111/AVERAGE(R111:S111)</f>
        <v>1.8774339203450192</v>
      </c>
    </row>
    <row r="112" spans="1:21" x14ac:dyDescent="0.25">
      <c r="A112" s="10" t="s">
        <v>197</v>
      </c>
      <c r="B112" s="3">
        <v>9233</v>
      </c>
      <c r="C112" s="3">
        <v>79</v>
      </c>
      <c r="D112" s="3">
        <v>-16</v>
      </c>
      <c r="E112" s="21">
        <f>C112/B112</f>
        <v>8.5562655691541218E-3</v>
      </c>
      <c r="F112" s="21">
        <f>D112/B112</f>
        <v>-1.7329145456514675E-3</v>
      </c>
      <c r="G112" s="3">
        <v>8242.1</v>
      </c>
      <c r="H112" s="3">
        <v>64</v>
      </c>
      <c r="I112" s="3">
        <v>192</v>
      </c>
      <c r="J112" s="21">
        <f>H112/G112</f>
        <v>7.7650113441962605E-3</v>
      </c>
      <c r="K112" s="21">
        <f>I112/G112</f>
        <v>2.3295034032588782E-2</v>
      </c>
      <c r="L112" s="3">
        <v>8698.2450000000008</v>
      </c>
      <c r="M112" s="3">
        <v>877</v>
      </c>
      <c r="N112" s="3">
        <v>-192</v>
      </c>
      <c r="O112" s="21">
        <f>M112/L112</f>
        <v>0.10082493652455178</v>
      </c>
      <c r="P112" s="21">
        <f>N112/L112</f>
        <v>-2.2073418258510766E-2</v>
      </c>
      <c r="Q112" t="s">
        <v>257</v>
      </c>
      <c r="R112" s="21">
        <f>ABS(F112)</f>
        <v>1.7329145456514675E-3</v>
      </c>
      <c r="S112" s="21">
        <f>ABS(K112)</f>
        <v>2.3295034032588782E-2</v>
      </c>
      <c r="T112" s="21">
        <f>ABS(P112)</f>
        <v>2.2073418258510766E-2</v>
      </c>
      <c r="U112" s="26">
        <f>T112/AVERAGE(R112:S112)</f>
        <v>1.763901519096279</v>
      </c>
    </row>
    <row r="113" spans="1:21" x14ac:dyDescent="0.25">
      <c r="A113" s="10" t="s">
        <v>26</v>
      </c>
      <c r="B113" s="3">
        <v>24518</v>
      </c>
      <c r="C113" s="3">
        <v>5695</v>
      </c>
      <c r="D113" s="3">
        <v>-149</v>
      </c>
      <c r="E113" s="21">
        <f>C113/B113</f>
        <v>0.23227832612774288</v>
      </c>
      <c r="F113" s="21">
        <f>D113/B113</f>
        <v>-6.0771677950893221E-3</v>
      </c>
      <c r="G113" s="3">
        <v>25752</v>
      </c>
      <c r="H113" s="3">
        <v>6029</v>
      </c>
      <c r="I113" s="3">
        <v>-229</v>
      </c>
      <c r="J113" s="21">
        <f>H113/G113</f>
        <v>0.23411773842808326</v>
      </c>
      <c r="K113" s="21">
        <f>I113/G113</f>
        <v>-8.8925132028580302E-3</v>
      </c>
      <c r="L113" s="3">
        <v>28015</v>
      </c>
      <c r="M113" s="3">
        <v>6980</v>
      </c>
      <c r="N113" s="3">
        <v>-369</v>
      </c>
      <c r="O113" s="21">
        <f>M113/L113</f>
        <v>0.2491522398714974</v>
      </c>
      <c r="P113" s="21">
        <f>N113/L113</f>
        <v>-1.3171515259682314E-2</v>
      </c>
      <c r="Q113" t="s">
        <v>257</v>
      </c>
      <c r="R113" s="21">
        <f>ABS(F113)</f>
        <v>6.0771677950893221E-3</v>
      </c>
      <c r="S113" s="21">
        <f>ABS(K113)</f>
        <v>8.8925132028580302E-3</v>
      </c>
      <c r="T113" s="21">
        <f>ABS(P113)</f>
        <v>1.3171515259682314E-2</v>
      </c>
      <c r="U113" s="26">
        <f>T113/AVERAGE(R113:S113)</f>
        <v>1.7597589770267512</v>
      </c>
    </row>
    <row r="114" spans="1:21" x14ac:dyDescent="0.25">
      <c r="A114" s="9" t="s">
        <v>73</v>
      </c>
      <c r="B114" s="3">
        <v>78516</v>
      </c>
      <c r="C114" s="3">
        <v>2184</v>
      </c>
      <c r="D114" s="3">
        <v>20</v>
      </c>
      <c r="E114" s="21">
        <f>C114/B114</f>
        <v>2.7815986550511998E-2</v>
      </c>
      <c r="F114" s="21">
        <f>D114/B114</f>
        <v>2.5472515156146517E-4</v>
      </c>
      <c r="G114" s="3">
        <v>76286</v>
      </c>
      <c r="H114" s="3">
        <v>17273</v>
      </c>
      <c r="I114" s="3">
        <v>0</v>
      </c>
      <c r="J114" s="21">
        <f>H114/G114</f>
        <v>0.22642424560207638</v>
      </c>
      <c r="K114" s="21">
        <f>I114/G114</f>
        <v>0</v>
      </c>
      <c r="L114" s="3">
        <v>46078</v>
      </c>
      <c r="M114" s="3">
        <v>27326</v>
      </c>
      <c r="N114" s="3">
        <v>10</v>
      </c>
      <c r="O114" s="21">
        <f>M114/L114</f>
        <v>0.59303789226962977</v>
      </c>
      <c r="P114" s="21">
        <f>N114/L114</f>
        <v>2.1702330830331178E-4</v>
      </c>
      <c r="Q114" t="s">
        <v>257</v>
      </c>
      <c r="R114" s="21">
        <f>ABS(F114)</f>
        <v>2.5472515156146517E-4</v>
      </c>
      <c r="S114" s="21">
        <f>ABS(K114)</f>
        <v>0</v>
      </c>
      <c r="T114" s="21">
        <f>ABS(P114)</f>
        <v>2.1702330830331178E-4</v>
      </c>
      <c r="U114" s="26">
        <f>T114/AVERAGE(R114:S114)</f>
        <v>1.7039802074742829</v>
      </c>
    </row>
    <row r="115" spans="1:21" x14ac:dyDescent="0.25">
      <c r="A115" s="9" t="s">
        <v>108</v>
      </c>
      <c r="B115" s="3">
        <v>114526</v>
      </c>
      <c r="C115" s="3">
        <v>5361</v>
      </c>
      <c r="D115" s="3">
        <v>-664</v>
      </c>
      <c r="E115" s="21">
        <f>C115/B115</f>
        <v>4.681033127848698E-2</v>
      </c>
      <c r="F115" s="21">
        <f>D115/B115</f>
        <v>-5.7978101042558024E-3</v>
      </c>
      <c r="G115" s="3">
        <v>113820</v>
      </c>
      <c r="H115" s="3">
        <v>5320</v>
      </c>
      <c r="I115" s="3">
        <v>-891</v>
      </c>
      <c r="J115" s="21">
        <f>H115/G115</f>
        <v>4.6740467404674045E-2</v>
      </c>
      <c r="K115" s="21">
        <f>I115/G115</f>
        <v>-7.8281497100685295E-3</v>
      </c>
      <c r="L115" s="3">
        <v>122412</v>
      </c>
      <c r="M115" s="3">
        <v>30043</v>
      </c>
      <c r="N115" s="3">
        <v>-1334</v>
      </c>
      <c r="O115" s="21">
        <f>M115/L115</f>
        <v>0.2454252851027677</v>
      </c>
      <c r="P115" s="21">
        <f>N115/L115</f>
        <v>-1.0897624415906937E-2</v>
      </c>
      <c r="Q115" t="s">
        <v>257</v>
      </c>
      <c r="R115" s="21">
        <f>ABS(F115)</f>
        <v>5.7978101042558024E-3</v>
      </c>
      <c r="S115" s="21">
        <f>ABS(K115)</f>
        <v>7.8281497100685295E-3</v>
      </c>
      <c r="T115" s="21">
        <f>ABS(P115)</f>
        <v>1.0897624415906937E-2</v>
      </c>
      <c r="U115" s="26">
        <f>T115/AVERAGE(R115:S115)</f>
        <v>1.5995386107701237</v>
      </c>
    </row>
    <row r="116" spans="1:21" x14ac:dyDescent="0.25">
      <c r="A116" s="8" t="s">
        <v>132</v>
      </c>
      <c r="B116" s="3">
        <v>5226</v>
      </c>
      <c r="C116" s="3">
        <v>158</v>
      </c>
      <c r="D116" s="3">
        <v>-642</v>
      </c>
      <c r="E116" s="21">
        <f>C116/B116</f>
        <v>3.0233448143895905E-2</v>
      </c>
      <c r="F116" s="21">
        <f>D116/B116</f>
        <v>-0.12284730195177956</v>
      </c>
      <c r="G116" s="3">
        <v>5031</v>
      </c>
      <c r="H116" s="3">
        <v>138</v>
      </c>
      <c r="I116" s="3">
        <v>-443</v>
      </c>
      <c r="J116" s="21">
        <f>H116/G116</f>
        <v>2.7429934406678593E-2</v>
      </c>
      <c r="K116" s="21">
        <f>I116/G116</f>
        <v>-8.8054064798250842E-2</v>
      </c>
      <c r="L116" s="3">
        <v>6356</v>
      </c>
      <c r="M116" s="3">
        <v>1139</v>
      </c>
      <c r="N116" s="3">
        <v>-1063</v>
      </c>
      <c r="O116" s="21">
        <f>M116/L116</f>
        <v>0.17920075519194462</v>
      </c>
      <c r="P116" s="21">
        <f>N116/L116</f>
        <v>-0.1672435494021397</v>
      </c>
      <c r="Q116" t="s">
        <v>257</v>
      </c>
      <c r="R116" s="21">
        <f>ABS(F116)</f>
        <v>0.12284730195177956</v>
      </c>
      <c r="S116" s="21">
        <f>ABS(K116)</f>
        <v>8.8054064798250842E-2</v>
      </c>
      <c r="T116" s="21">
        <f>ABS(P116)</f>
        <v>0.1672435494021397</v>
      </c>
      <c r="U116" s="26">
        <f>T116/AVERAGE(R116:S116)</f>
        <v>1.5859882937635403</v>
      </c>
    </row>
    <row r="117" spans="1:21" x14ac:dyDescent="0.25">
      <c r="A117" s="10" t="s">
        <v>75</v>
      </c>
      <c r="B117" s="3">
        <v>25307.58</v>
      </c>
      <c r="C117" s="3">
        <v>711</v>
      </c>
      <c r="D117" s="3">
        <v>-1326.07</v>
      </c>
      <c r="E117" s="21">
        <f>C117/B117</f>
        <v>2.8094349598025571E-2</v>
      </c>
      <c r="F117" s="21">
        <f>D117/B117</f>
        <v>-5.2398135262241581E-2</v>
      </c>
      <c r="G117" s="3">
        <v>27196.26</v>
      </c>
      <c r="H117" s="3">
        <v>3406</v>
      </c>
      <c r="I117" s="3">
        <v>0</v>
      </c>
      <c r="J117" s="21">
        <f>H117/G117</f>
        <v>0.1252378084339538</v>
      </c>
      <c r="K117" s="21">
        <f>I117/G117</f>
        <v>0</v>
      </c>
      <c r="L117" s="3">
        <v>26680.13</v>
      </c>
      <c r="M117" s="3">
        <v>6852</v>
      </c>
      <c r="N117" s="3">
        <v>-1076</v>
      </c>
      <c r="O117" s="21">
        <f>M117/L117</f>
        <v>0.25682033783193708</v>
      </c>
      <c r="P117" s="21">
        <f>N117/L117</f>
        <v>-4.0329638573725089E-2</v>
      </c>
      <c r="Q117" t="s">
        <v>257</v>
      </c>
      <c r="R117" s="21">
        <f>ABS(F117)</f>
        <v>5.2398135262241581E-2</v>
      </c>
      <c r="S117" s="21">
        <f>ABS(K117)</f>
        <v>0</v>
      </c>
      <c r="T117" s="21">
        <f>ABS(P117)</f>
        <v>4.0329638573725089E-2</v>
      </c>
      <c r="U117" s="26">
        <f>T117/AVERAGE(R117:S117)</f>
        <v>1.5393539625745756</v>
      </c>
    </row>
    <row r="118" spans="1:21" x14ac:dyDescent="0.25">
      <c r="A118" s="8" t="s">
        <v>220</v>
      </c>
      <c r="B118" s="3">
        <v>22546.92</v>
      </c>
      <c r="C118" s="3">
        <v>2428</v>
      </c>
      <c r="D118" s="3">
        <v>-673</v>
      </c>
      <c r="E118" s="21">
        <f>C118/B118</f>
        <v>0.10768654876142729</v>
      </c>
      <c r="F118" s="21">
        <f>D118/B118</f>
        <v>-2.984886627530501E-2</v>
      </c>
      <c r="G118" s="3">
        <v>21959.77</v>
      </c>
      <c r="H118" s="3">
        <v>2141.79</v>
      </c>
      <c r="I118" s="3">
        <v>123</v>
      </c>
      <c r="J118" s="21">
        <f>H118/G118</f>
        <v>9.7532442279677792E-2</v>
      </c>
      <c r="K118" s="21">
        <f>I118/G118</f>
        <v>5.6011515603305497E-3</v>
      </c>
      <c r="L118" s="3">
        <v>22078</v>
      </c>
      <c r="M118" s="3">
        <v>4229</v>
      </c>
      <c r="N118" s="3">
        <v>580</v>
      </c>
      <c r="O118" s="21">
        <f>M118/L118</f>
        <v>0.19154814747712656</v>
      </c>
      <c r="P118" s="21">
        <f>N118/L118</f>
        <v>2.627049551589818E-2</v>
      </c>
      <c r="Q118" t="s">
        <v>257</v>
      </c>
      <c r="R118" s="21">
        <f>ABS(F118)</f>
        <v>2.984886627530501E-2</v>
      </c>
      <c r="S118" s="21">
        <f>ABS(K118)</f>
        <v>5.6011515603305497E-3</v>
      </c>
      <c r="T118" s="21">
        <f>ABS(P118)</f>
        <v>2.627049551589818E-2</v>
      </c>
      <c r="U118" s="26">
        <f>T118/AVERAGE(R118:S118)</f>
        <v>1.4821146571887016</v>
      </c>
    </row>
    <row r="119" spans="1:21" x14ac:dyDescent="0.25">
      <c r="A119" s="13" t="s">
        <v>233</v>
      </c>
      <c r="B119" s="3">
        <v>149500</v>
      </c>
      <c r="C119" s="3">
        <v>29272</v>
      </c>
      <c r="D119" s="3">
        <v>10067</v>
      </c>
      <c r="E119" s="21">
        <f>C119/B119</f>
        <v>0.19579933110367892</v>
      </c>
      <c r="F119" s="21">
        <f>D119/B119</f>
        <v>6.7337792642140473E-2</v>
      </c>
      <c r="G119" s="3">
        <v>155161</v>
      </c>
      <c r="H119" s="3">
        <v>36013</v>
      </c>
      <c r="I119" s="3">
        <v>11154.572557154301</v>
      </c>
      <c r="J119" s="21">
        <f>H119/G119</f>
        <v>0.23210085008475068</v>
      </c>
      <c r="K119" s="21">
        <f>I119/G119</f>
        <v>7.1890311077875885E-2</v>
      </c>
      <c r="L119" s="3">
        <v>148964</v>
      </c>
      <c r="M119" s="3">
        <v>53950</v>
      </c>
      <c r="N119" s="3">
        <v>14640</v>
      </c>
      <c r="O119" s="21">
        <f>M119/L119</f>
        <v>0.36216804060041352</v>
      </c>
      <c r="P119" s="21">
        <f>N119/L119</f>
        <v>9.8278778765339275E-2</v>
      </c>
      <c r="Q119" t="s">
        <v>257</v>
      </c>
      <c r="R119" s="21">
        <f>ABS(F119)</f>
        <v>6.7337792642140473E-2</v>
      </c>
      <c r="S119" s="21">
        <f>ABS(K119)</f>
        <v>7.1890311077875885E-2</v>
      </c>
      <c r="T119" s="21">
        <f>ABS(P119)</f>
        <v>9.8278778765339275E-2</v>
      </c>
      <c r="U119" s="26">
        <f>T119/AVERAGE(R119:S119)</f>
        <v>1.4117663911156186</v>
      </c>
    </row>
    <row r="120" spans="1:21" x14ac:dyDescent="0.25">
      <c r="A120" s="10" t="s">
        <v>164</v>
      </c>
      <c r="B120" s="3">
        <v>13079</v>
      </c>
      <c r="C120" s="3">
        <v>408</v>
      </c>
      <c r="D120" s="3">
        <v>469</v>
      </c>
      <c r="E120" s="21">
        <f>C120/B120</f>
        <v>3.1195045492774676E-2</v>
      </c>
      <c r="F120" s="21">
        <f>D120/B120</f>
        <v>3.5859010627723835E-2</v>
      </c>
      <c r="G120" s="3">
        <v>13436</v>
      </c>
      <c r="H120" s="3">
        <v>605</v>
      </c>
      <c r="I120" s="3">
        <v>-447</v>
      </c>
      <c r="J120" s="21">
        <f>H120/G120</f>
        <v>4.5028282226853233E-2</v>
      </c>
      <c r="K120" s="21">
        <f>I120/G120</f>
        <v>-3.326883000893123E-2</v>
      </c>
      <c r="L120" s="3">
        <v>14275</v>
      </c>
      <c r="M120" s="3">
        <v>2852</v>
      </c>
      <c r="N120" s="3">
        <v>-670</v>
      </c>
      <c r="O120" s="21">
        <f>M120/L120</f>
        <v>0.19978984238178635</v>
      </c>
      <c r="P120" s="21">
        <f>N120/L120</f>
        <v>-4.6935201401050786E-2</v>
      </c>
      <c r="Q120" t="s">
        <v>257</v>
      </c>
      <c r="R120" s="21">
        <f>ABS(F120)</f>
        <v>3.5859010627723835E-2</v>
      </c>
      <c r="S120" s="21">
        <f>ABS(K120)</f>
        <v>3.326883000893123E-2</v>
      </c>
      <c r="T120" s="21">
        <f>ABS(P120)</f>
        <v>4.6935201401050786E-2</v>
      </c>
      <c r="U120" s="26">
        <f>T120/AVERAGE(R120:S120)</f>
        <v>1.3579247078683774</v>
      </c>
    </row>
    <row r="121" spans="1:21" x14ac:dyDescent="0.25">
      <c r="A121" s="8" t="s">
        <v>97</v>
      </c>
      <c r="B121" s="3">
        <v>875405</v>
      </c>
      <c r="C121" s="3">
        <v>18541</v>
      </c>
      <c r="D121" s="3">
        <v>-24438</v>
      </c>
      <c r="E121" s="21">
        <f>C121/B121</f>
        <v>2.1179911012617018E-2</v>
      </c>
      <c r="F121" s="21">
        <f>D121/B121</f>
        <v>-2.791622163455772E-2</v>
      </c>
      <c r="G121" s="3">
        <v>841965</v>
      </c>
      <c r="H121" s="3">
        <v>16665</v>
      </c>
      <c r="I121" s="3">
        <v>-79981</v>
      </c>
      <c r="J121" s="21">
        <f>H121/G121</f>
        <v>1.9792984268942295E-2</v>
      </c>
      <c r="K121" s="21">
        <f>I121/G121</f>
        <v>-9.4993259814837902E-2</v>
      </c>
      <c r="L121" s="3">
        <v>865748.67</v>
      </c>
      <c r="M121" s="3">
        <v>155156</v>
      </c>
      <c r="N121" s="3">
        <v>-64708</v>
      </c>
      <c r="O121" s="21">
        <f>M121/L121</f>
        <v>0.1792159842417084</v>
      </c>
      <c r="P121" s="21">
        <f>N121/L121</f>
        <v>-7.4742245922248998E-2</v>
      </c>
      <c r="Q121" t="s">
        <v>257</v>
      </c>
      <c r="R121" s="21">
        <f>ABS(F121)</f>
        <v>2.791622163455772E-2</v>
      </c>
      <c r="S121" s="21">
        <f>ABS(K121)</f>
        <v>9.4993259814837902E-2</v>
      </c>
      <c r="T121" s="21">
        <f>ABS(P121)</f>
        <v>7.4742245922248998E-2</v>
      </c>
      <c r="U121" s="26">
        <f>T121/AVERAGE(R121:S121)</f>
        <v>1.2162161135310285</v>
      </c>
    </row>
    <row r="122" spans="1:21" x14ac:dyDescent="0.25">
      <c r="A122" s="8" t="s">
        <v>38</v>
      </c>
      <c r="B122" s="3">
        <v>2990.89</v>
      </c>
      <c r="C122" s="3">
        <v>74</v>
      </c>
      <c r="D122" s="3">
        <v>-199</v>
      </c>
      <c r="E122" s="21">
        <f>C122/B122</f>
        <v>2.4741799263764297E-2</v>
      </c>
      <c r="F122" s="21">
        <f>D122/B122</f>
        <v>-6.6535379101203995E-2</v>
      </c>
      <c r="G122" s="3">
        <v>3190</v>
      </c>
      <c r="H122" s="3">
        <v>82</v>
      </c>
      <c r="I122" s="3">
        <v>-302</v>
      </c>
      <c r="J122" s="21">
        <f>H122/G122</f>
        <v>2.5705329153605017E-2</v>
      </c>
      <c r="K122" s="21">
        <f>I122/G122</f>
        <v>-9.4670846394984326E-2</v>
      </c>
      <c r="L122" s="3">
        <v>3373</v>
      </c>
      <c r="M122" s="3">
        <v>605</v>
      </c>
      <c r="N122" s="3">
        <v>-327</v>
      </c>
      <c r="O122" s="21">
        <f>M122/L122</f>
        <v>0.1793655499555292</v>
      </c>
      <c r="P122" s="21">
        <f>N122/L122</f>
        <v>-9.6946338571005042E-2</v>
      </c>
      <c r="Q122" t="s">
        <v>257</v>
      </c>
      <c r="R122" s="21">
        <f>ABS(F122)</f>
        <v>6.6535379101203995E-2</v>
      </c>
      <c r="S122" s="21">
        <f>ABS(K122)</f>
        <v>9.4670846394984326E-2</v>
      </c>
      <c r="T122" s="21">
        <f>ABS(P122)</f>
        <v>9.6946338571005042E-2</v>
      </c>
      <c r="U122" s="26">
        <f>T122/AVERAGE(R122:S122)</f>
        <v>1.2027617205552315</v>
      </c>
    </row>
    <row r="123" spans="1:21" x14ac:dyDescent="0.25">
      <c r="A123" s="8" t="s">
        <v>60</v>
      </c>
      <c r="B123" s="3">
        <v>95714</v>
      </c>
      <c r="C123" s="3">
        <v>11170</v>
      </c>
      <c r="D123" s="3">
        <v>-2051</v>
      </c>
      <c r="E123" s="21">
        <f>C123/B123</f>
        <v>0.11670184090101761</v>
      </c>
      <c r="F123" s="21">
        <f>D123/B123</f>
        <v>-2.142842217439455E-2</v>
      </c>
      <c r="G123" s="3">
        <v>97141</v>
      </c>
      <c r="H123" s="3">
        <v>9509</v>
      </c>
      <c r="I123" s="3">
        <v>-2761</v>
      </c>
      <c r="J123" s="21">
        <f>H123/G123</f>
        <v>9.7888636106278501E-2</v>
      </c>
      <c r="K123" s="21">
        <f>I123/G123</f>
        <v>-2.8422602196806705E-2</v>
      </c>
      <c r="L123" s="3">
        <v>97130</v>
      </c>
      <c r="M123" s="3">
        <v>23361</v>
      </c>
      <c r="N123" s="3">
        <v>-2826</v>
      </c>
      <c r="O123" s="21">
        <f>M123/L123</f>
        <v>0.24051271491815093</v>
      </c>
      <c r="P123" s="21">
        <f>N123/L123</f>
        <v>-2.9095027283022754E-2</v>
      </c>
      <c r="Q123" t="s">
        <v>257</v>
      </c>
      <c r="R123" s="21">
        <f>ABS(F123)</f>
        <v>2.142842217439455E-2</v>
      </c>
      <c r="S123" s="21">
        <f>ABS(K123)</f>
        <v>2.8422602196806705E-2</v>
      </c>
      <c r="T123" s="21">
        <f>ABS(P123)</f>
        <v>2.9095027283022754E-2</v>
      </c>
      <c r="U123" s="26">
        <f>T123/AVERAGE(R123:S123)</f>
        <v>1.1672790138222651</v>
      </c>
    </row>
    <row r="124" spans="1:21" x14ac:dyDescent="0.25">
      <c r="A124" s="8" t="s">
        <v>123</v>
      </c>
      <c r="B124" s="3">
        <v>433.15</v>
      </c>
      <c r="C124" s="3"/>
      <c r="D124" s="3"/>
      <c r="E124" s="21">
        <f>C124/B124</f>
        <v>0</v>
      </c>
      <c r="F124" s="21">
        <f>D124/B124</f>
        <v>0</v>
      </c>
      <c r="G124" s="3">
        <v>566.69169999999997</v>
      </c>
      <c r="H124" s="3">
        <v>29</v>
      </c>
      <c r="I124" s="3">
        <v>-132</v>
      </c>
      <c r="J124" s="21">
        <f>H124/G124</f>
        <v>5.1174209892257114E-2</v>
      </c>
      <c r="K124" s="21">
        <f>I124/G124</f>
        <v>-0.23293088640613582</v>
      </c>
      <c r="L124" s="3">
        <v>628.43679999999995</v>
      </c>
      <c r="M124" s="3">
        <v>37</v>
      </c>
      <c r="N124" s="3">
        <v>-82</v>
      </c>
      <c r="O124" s="21">
        <f>M124/L124</f>
        <v>5.8876246585177705E-2</v>
      </c>
      <c r="P124" s="21">
        <f>N124/L124</f>
        <v>-0.13048249243201546</v>
      </c>
      <c r="Q124" t="s">
        <v>257</v>
      </c>
      <c r="R124" s="21">
        <f>ABS(F124)</f>
        <v>0</v>
      </c>
      <c r="S124" s="21">
        <f>ABS(K124)</f>
        <v>0.23293088640613582</v>
      </c>
      <c r="T124" s="21">
        <f>ABS(P124)</f>
        <v>0.13048249243201546</v>
      </c>
      <c r="U124" s="26">
        <f>T124/AVERAGE(R124:S124)</f>
        <v>1.1203537190384238</v>
      </c>
    </row>
    <row r="125" spans="1:21" x14ac:dyDescent="0.25">
      <c r="A125" s="8" t="s">
        <v>251</v>
      </c>
      <c r="B125" s="3">
        <v>5988.86</v>
      </c>
      <c r="C125" s="3">
        <v>388</v>
      </c>
      <c r="D125" s="3">
        <v>6</v>
      </c>
      <c r="E125" s="21">
        <f>C125/B125</f>
        <v>6.4786954445420333E-2</v>
      </c>
      <c r="F125" s="21">
        <f>D125/B125</f>
        <v>1.0018601202900052E-3</v>
      </c>
      <c r="G125" s="3">
        <v>6340.1818000000003</v>
      </c>
      <c r="H125" s="3">
        <v>300</v>
      </c>
      <c r="I125" s="3">
        <v>-349</v>
      </c>
      <c r="J125" s="21">
        <f>H125/G125</f>
        <v>4.7317255161358304E-2</v>
      </c>
      <c r="K125" s="21">
        <f>I125/G125</f>
        <v>-5.5045740171046825E-2</v>
      </c>
      <c r="L125" s="3">
        <v>5840.3995400000003</v>
      </c>
      <c r="M125" s="3">
        <v>867</v>
      </c>
      <c r="N125" s="3">
        <v>-181</v>
      </c>
      <c r="O125" s="21">
        <f>M125/L125</f>
        <v>0.14844874807999864</v>
      </c>
      <c r="P125" s="21">
        <f>N125/L125</f>
        <v>-3.0991030452687144E-2</v>
      </c>
      <c r="Q125" t="s">
        <v>257</v>
      </c>
      <c r="R125" s="21">
        <f>ABS(F125)</f>
        <v>1.0018601202900052E-3</v>
      </c>
      <c r="S125" s="21">
        <f>ABS(K125)</f>
        <v>5.5045740171046825E-2</v>
      </c>
      <c r="T125" s="21">
        <f>ABS(P125)</f>
        <v>3.0991030452687144E-2</v>
      </c>
      <c r="U125" s="26">
        <f>T125/AVERAGE(R125:S125)</f>
        <v>1.1058825102803684</v>
      </c>
    </row>
    <row r="126" spans="1:21" x14ac:dyDescent="0.25">
      <c r="A126" s="8" t="s">
        <v>69</v>
      </c>
      <c r="B126" s="3">
        <v>4637.6499999999996</v>
      </c>
      <c r="C126" s="3">
        <v>346</v>
      </c>
      <c r="D126" s="3"/>
      <c r="E126" s="21">
        <f>C126/B126</f>
        <v>7.4606751264110066E-2</v>
      </c>
      <c r="F126" s="21">
        <f>D126/B126</f>
        <v>0</v>
      </c>
      <c r="G126" s="3">
        <v>6778.2</v>
      </c>
      <c r="H126" s="3">
        <v>709</v>
      </c>
      <c r="I126" s="3">
        <v>-3760</v>
      </c>
      <c r="J126" s="21">
        <f>H126/G126</f>
        <v>0.10460004130890208</v>
      </c>
      <c r="K126" s="21">
        <f>I126/G126</f>
        <v>-0.55471954206131424</v>
      </c>
      <c r="L126" s="3">
        <v>4362</v>
      </c>
      <c r="M126" s="3">
        <v>1755</v>
      </c>
      <c r="N126" s="3">
        <v>-1328</v>
      </c>
      <c r="O126" s="21">
        <f>M126/L126</f>
        <v>0.40233837689133423</v>
      </c>
      <c r="P126" s="21">
        <f>N126/L126</f>
        <v>-0.30444750114626318</v>
      </c>
      <c r="Q126" t="s">
        <v>257</v>
      </c>
      <c r="R126" s="21">
        <f>ABS(F126)</f>
        <v>0</v>
      </c>
      <c r="S126" s="21">
        <f>ABS(K126)</f>
        <v>0.55471954206131424</v>
      </c>
      <c r="T126" s="21">
        <f>ABS(P126)</f>
        <v>0.30444750114626318</v>
      </c>
      <c r="U126" s="26">
        <f>T126/AVERAGE(R126:S126)</f>
        <v>1.097662793760426</v>
      </c>
    </row>
    <row r="127" spans="1:21" x14ac:dyDescent="0.25">
      <c r="A127" s="8" t="s">
        <v>84</v>
      </c>
      <c r="B127" s="3">
        <v>24932.02</v>
      </c>
      <c r="C127" s="3">
        <v>2756</v>
      </c>
      <c r="D127" s="3">
        <v>-279</v>
      </c>
      <c r="E127" s="21">
        <f>C127/B127</f>
        <v>0.11054058195043963</v>
      </c>
      <c r="F127" s="21">
        <f>D127/B127</f>
        <v>-1.1190429014576436E-2</v>
      </c>
      <c r="G127" s="3">
        <v>26284</v>
      </c>
      <c r="H127" s="3">
        <v>2833</v>
      </c>
      <c r="I127" s="3">
        <v>-201</v>
      </c>
      <c r="J127" s="21">
        <f>H127/G127</f>
        <v>0.10778420331760767</v>
      </c>
      <c r="K127" s="21">
        <f>I127/G127</f>
        <v>-7.6472378633389137E-3</v>
      </c>
      <c r="L127" s="3">
        <v>28786</v>
      </c>
      <c r="M127" s="3">
        <v>5016</v>
      </c>
      <c r="N127" s="3">
        <v>-295</v>
      </c>
      <c r="O127" s="21">
        <f>M127/L127</f>
        <v>0.17425137219481693</v>
      </c>
      <c r="P127" s="21">
        <f>N127/L127</f>
        <v>-1.0248037240325159E-2</v>
      </c>
      <c r="Q127" t="s">
        <v>257</v>
      </c>
      <c r="R127" s="21">
        <f>ABS(F127)</f>
        <v>1.1190429014576436E-2</v>
      </c>
      <c r="S127" s="21">
        <f>ABS(K127)</f>
        <v>7.6472378633389137E-3</v>
      </c>
      <c r="T127" s="21">
        <f>ABS(P127)</f>
        <v>1.0248037240325159E-2</v>
      </c>
      <c r="U127" s="26">
        <f>T127/AVERAGE(R127:S127)</f>
        <v>1.088036783614601</v>
      </c>
    </row>
    <row r="128" spans="1:21" x14ac:dyDescent="0.25">
      <c r="A128" s="8" t="s">
        <v>91</v>
      </c>
      <c r="B128" s="3">
        <v>345382.41</v>
      </c>
      <c r="C128" s="3">
        <v>35465</v>
      </c>
      <c r="D128" s="3">
        <v>-14182</v>
      </c>
      <c r="E128" s="21">
        <f>C128/B128</f>
        <v>0.102683283726001</v>
      </c>
      <c r="F128" s="21">
        <f>D128/B128</f>
        <v>-4.1061732124690428E-2</v>
      </c>
      <c r="G128" s="3">
        <v>349473.04593999998</v>
      </c>
      <c r="H128" s="3">
        <v>36358</v>
      </c>
      <c r="I128" s="3">
        <v>3736</v>
      </c>
      <c r="J128" s="21">
        <f>H128/G128</f>
        <v>0.10403663579319991</v>
      </c>
      <c r="K128" s="21">
        <f>I128/G128</f>
        <v>1.0690380970443778E-2</v>
      </c>
      <c r="L128" s="3">
        <v>372003</v>
      </c>
      <c r="M128" s="3">
        <v>102104</v>
      </c>
      <c r="N128" s="3">
        <v>10015</v>
      </c>
      <c r="O128" s="21">
        <f>M128/L128</f>
        <v>0.27447090480453112</v>
      </c>
      <c r="P128" s="21">
        <f>N128/L128</f>
        <v>2.6921825899253501E-2</v>
      </c>
      <c r="Q128" t="s">
        <v>257</v>
      </c>
      <c r="R128" s="21">
        <f>ABS(F128)</f>
        <v>4.1061732124690428E-2</v>
      </c>
      <c r="S128" s="21">
        <f>ABS(K128)</f>
        <v>1.0690380970443778E-2</v>
      </c>
      <c r="T128" s="21">
        <f>ABS(P128)</f>
        <v>2.6921825899253501E-2</v>
      </c>
      <c r="U128" s="26">
        <f>T128/AVERAGE(R128:S128)</f>
        <v>1.040414556590723</v>
      </c>
    </row>
    <row r="129" spans="1:21" x14ac:dyDescent="0.25">
      <c r="A129" s="10" t="s">
        <v>136</v>
      </c>
      <c r="B129" s="3">
        <v>33825.86</v>
      </c>
      <c r="C129" s="3">
        <v>3518</v>
      </c>
      <c r="D129" s="3">
        <v>-3231</v>
      </c>
      <c r="E129" s="21">
        <f>C129/B129</f>
        <v>0.10400326850522056</v>
      </c>
      <c r="F129" s="21">
        <f>D129/B129</f>
        <v>-9.5518635742003311E-2</v>
      </c>
      <c r="G129" s="3">
        <v>34921.074000000001</v>
      </c>
      <c r="H129" s="3">
        <v>3735</v>
      </c>
      <c r="I129" s="3">
        <v>-263</v>
      </c>
      <c r="J129" s="21">
        <f>H129/G129</f>
        <v>0.10695547336258902</v>
      </c>
      <c r="K129" s="21">
        <f>I129/G129</f>
        <v>-7.531268940926616E-3</v>
      </c>
      <c r="L129" s="3">
        <v>35315</v>
      </c>
      <c r="M129" s="3">
        <v>8754</v>
      </c>
      <c r="N129" s="3">
        <v>-1837</v>
      </c>
      <c r="O129" s="21">
        <f>M129/L129</f>
        <v>0.24788333569304827</v>
      </c>
      <c r="P129" s="21">
        <f>N129/L129</f>
        <v>-5.2017556279201474E-2</v>
      </c>
      <c r="Q129" t="s">
        <v>257</v>
      </c>
      <c r="R129" s="21">
        <f>ABS(F129)</f>
        <v>9.5518635742003311E-2</v>
      </c>
      <c r="S129" s="21">
        <f>ABS(K129)</f>
        <v>7.531268940926616E-3</v>
      </c>
      <c r="T129" s="21">
        <f>ABS(P129)</f>
        <v>5.2017556279201474E-2</v>
      </c>
      <c r="U129" s="26">
        <f>T129/AVERAGE(R129:S129)</f>
        <v>1.0095604928360133</v>
      </c>
    </row>
    <row r="130" spans="1:21" x14ac:dyDescent="0.25">
      <c r="A130" s="8" t="s">
        <v>245</v>
      </c>
      <c r="B130" s="3">
        <v>15097.9</v>
      </c>
      <c r="C130" s="3">
        <v>624</v>
      </c>
      <c r="D130" s="3"/>
      <c r="E130" s="21">
        <f>C130/B130</f>
        <v>4.1330251226991833E-2</v>
      </c>
      <c r="F130" s="21">
        <f>D130/B130</f>
        <v>0</v>
      </c>
      <c r="G130" s="3">
        <v>15704</v>
      </c>
      <c r="H130" s="3">
        <v>851</v>
      </c>
      <c r="I130" s="3">
        <v>-676</v>
      </c>
      <c r="J130" s="21">
        <f>H130/G130</f>
        <v>5.4190015282730514E-2</v>
      </c>
      <c r="K130" s="21">
        <f>I130/G130</f>
        <v>-4.3046357615894038E-2</v>
      </c>
      <c r="L130" s="3">
        <v>15455</v>
      </c>
      <c r="M130" s="3">
        <v>4068</v>
      </c>
      <c r="N130" s="3">
        <v>-326</v>
      </c>
      <c r="O130" s="21">
        <f>M130/L130</f>
        <v>0.2632157877709479</v>
      </c>
      <c r="P130" s="21">
        <f>N130/L130</f>
        <v>-2.1093497250080879E-2</v>
      </c>
      <c r="Q130" t="s">
        <v>257</v>
      </c>
      <c r="R130" s="21">
        <f>ABS(F130)</f>
        <v>0</v>
      </c>
      <c r="S130" s="21">
        <f>ABS(K130)</f>
        <v>4.3046357615894038E-2</v>
      </c>
      <c r="T130" s="21">
        <f>ABS(P130)</f>
        <v>2.1093497250080879E-2</v>
      </c>
      <c r="U130" s="26">
        <f>T130/AVERAGE(R130:S130)</f>
        <v>0.9800363337729886</v>
      </c>
    </row>
    <row r="131" spans="1:21" x14ac:dyDescent="0.25">
      <c r="A131" s="10" t="s">
        <v>156</v>
      </c>
      <c r="B131" s="3">
        <v>64195.15</v>
      </c>
      <c r="C131" s="3">
        <v>2620</v>
      </c>
      <c r="D131" s="3">
        <v>-14158</v>
      </c>
      <c r="E131" s="21">
        <f>C131/B131</f>
        <v>4.0813052076364022E-2</v>
      </c>
      <c r="F131" s="21">
        <f>D131/B131</f>
        <v>-0.22054625622029078</v>
      </c>
      <c r="G131" s="3">
        <v>109626</v>
      </c>
      <c r="H131" s="3">
        <v>2190</v>
      </c>
      <c r="I131" s="3">
        <v>-16417</v>
      </c>
      <c r="J131" s="21">
        <f>H131/G131</f>
        <v>1.9977012752449237E-2</v>
      </c>
      <c r="K131" s="21">
        <f>I131/G131</f>
        <v>-0.14975462025431924</v>
      </c>
      <c r="L131" s="3">
        <v>79982</v>
      </c>
      <c r="M131" s="3">
        <v>13718</v>
      </c>
      <c r="N131" s="3">
        <v>-14151</v>
      </c>
      <c r="O131" s="21">
        <f>M131/L131</f>
        <v>0.17151359055787552</v>
      </c>
      <c r="P131" s="21">
        <f>N131/L131</f>
        <v>-0.176927308644445</v>
      </c>
      <c r="Q131" t="s">
        <v>257</v>
      </c>
      <c r="R131" s="21">
        <f>ABS(F131)</f>
        <v>0.22054625622029078</v>
      </c>
      <c r="S131" s="21">
        <f>ABS(K131)</f>
        <v>0.14975462025431924</v>
      </c>
      <c r="T131" s="21">
        <f>ABS(P131)</f>
        <v>0.176927308644445</v>
      </c>
      <c r="U131" s="26">
        <f>T131/AVERAGE(R131:S131)</f>
        <v>0.955586766787338</v>
      </c>
    </row>
    <row r="132" spans="1:21" x14ac:dyDescent="0.25">
      <c r="A132" s="8" t="s">
        <v>145</v>
      </c>
      <c r="B132" s="3">
        <v>9369.06</v>
      </c>
      <c r="C132" s="3">
        <v>1081</v>
      </c>
      <c r="D132" s="3">
        <v>-3565</v>
      </c>
      <c r="E132" s="21">
        <f>C132/B132</f>
        <v>0.11537977128975586</v>
      </c>
      <c r="F132" s="21">
        <f>D132/B132</f>
        <v>-0.38050775638110979</v>
      </c>
      <c r="G132" s="3">
        <v>6865.1869999999999</v>
      </c>
      <c r="H132" s="3">
        <v>1073</v>
      </c>
      <c r="I132" s="3">
        <v>2593</v>
      </c>
      <c r="J132" s="21">
        <f>H132/G132</f>
        <v>0.15629581539439494</v>
      </c>
      <c r="K132" s="21">
        <f>I132/G132</f>
        <v>0.37770274866511283</v>
      </c>
      <c r="L132" s="3">
        <v>8227.1569999999992</v>
      </c>
      <c r="M132" s="3">
        <v>1575</v>
      </c>
      <c r="N132" s="3">
        <v>-2976</v>
      </c>
      <c r="O132" s="21">
        <f>M132/L132</f>
        <v>0.19143915692869362</v>
      </c>
      <c r="P132" s="21">
        <f>N132/L132</f>
        <v>-0.36172884509193154</v>
      </c>
      <c r="Q132" t="s">
        <v>257</v>
      </c>
      <c r="R132" s="21">
        <f>ABS(F132)</f>
        <v>0.38050775638110979</v>
      </c>
      <c r="S132" s="21">
        <f>ABS(K132)</f>
        <v>0.37770274866511283</v>
      </c>
      <c r="T132" s="21">
        <f>ABS(P132)</f>
        <v>0.36172884509193154</v>
      </c>
      <c r="U132" s="26">
        <f>T132/AVERAGE(R132:S132)</f>
        <v>0.95416468826128842</v>
      </c>
    </row>
    <row r="133" spans="1:21" x14ac:dyDescent="0.25">
      <c r="A133" s="10" t="s">
        <v>155</v>
      </c>
      <c r="B133" s="3">
        <v>16068</v>
      </c>
      <c r="C133" s="3">
        <v>686</v>
      </c>
      <c r="D133" s="3">
        <v>-702</v>
      </c>
      <c r="E133" s="21">
        <f>C133/B133</f>
        <v>4.2693552402290266E-2</v>
      </c>
      <c r="F133" s="21">
        <f>D133/B133</f>
        <v>-4.3689320388349516E-2</v>
      </c>
      <c r="G133" s="3">
        <v>16276.69</v>
      </c>
      <c r="H133" s="3">
        <v>573</v>
      </c>
      <c r="I133" s="3">
        <v>-698</v>
      </c>
      <c r="J133" s="21">
        <f>H133/G133</f>
        <v>3.5203717709190258E-2</v>
      </c>
      <c r="K133" s="21">
        <f>I133/G133</f>
        <v>-4.2883411799327746E-2</v>
      </c>
      <c r="L133" s="3">
        <v>19938</v>
      </c>
      <c r="M133" s="3">
        <v>3336</v>
      </c>
      <c r="N133" s="3">
        <v>-819</v>
      </c>
      <c r="O133" s="21">
        <f>M133/L133</f>
        <v>0.16731868793259103</v>
      </c>
      <c r="P133" s="21">
        <f>N133/L133</f>
        <v>-4.1077339753235027E-2</v>
      </c>
      <c r="Q133" t="s">
        <v>257</v>
      </c>
      <c r="R133" s="21">
        <f>ABS(F133)</f>
        <v>4.3689320388349516E-2</v>
      </c>
      <c r="S133" s="21">
        <f>ABS(K133)</f>
        <v>4.2883411799327746E-2</v>
      </c>
      <c r="T133" s="21">
        <f>ABS(P133)</f>
        <v>4.1077339753235027E-2</v>
      </c>
      <c r="U133" s="26">
        <f>T133/AVERAGE(R133:S133)</f>
        <v>0.94896715663738662</v>
      </c>
    </row>
    <row r="134" spans="1:21" x14ac:dyDescent="0.25">
      <c r="A134" s="8" t="s">
        <v>101</v>
      </c>
      <c r="B134" s="3">
        <v>6653</v>
      </c>
      <c r="C134" s="3">
        <v>594</v>
      </c>
      <c r="D134" s="3"/>
      <c r="E134" s="21">
        <f>C134/B134</f>
        <v>8.9283030211934469E-2</v>
      </c>
      <c r="F134" s="21">
        <f>D134/B134</f>
        <v>0</v>
      </c>
      <c r="G134" s="3">
        <v>6976.8577999999998</v>
      </c>
      <c r="H134" s="3">
        <v>67</v>
      </c>
      <c r="I134" s="3">
        <v>-905</v>
      </c>
      <c r="J134" s="21">
        <f>H134/G134</f>
        <v>9.6031769487977814E-3</v>
      </c>
      <c r="K134" s="21">
        <f>I134/G134</f>
        <v>-0.12971455430838794</v>
      </c>
      <c r="L134" s="3">
        <v>6561.1404000000002</v>
      </c>
      <c r="M134" s="3">
        <v>1481</v>
      </c>
      <c r="N134" s="3">
        <v>-398</v>
      </c>
      <c r="O134" s="21">
        <f>M134/L134</f>
        <v>0.22572295511310808</v>
      </c>
      <c r="P134" s="21">
        <f>N134/L134</f>
        <v>-6.0660186451733294E-2</v>
      </c>
      <c r="Q134" t="s">
        <v>257</v>
      </c>
      <c r="R134" s="21">
        <f>ABS(F134)</f>
        <v>0</v>
      </c>
      <c r="S134" s="21">
        <f>ABS(K134)</f>
        <v>0.12971455430838794</v>
      </c>
      <c r="T134" s="21">
        <f>ABS(P134)</f>
        <v>6.0660186451733294E-2</v>
      </c>
      <c r="U134" s="26">
        <f>T134/AVERAGE(R134:S134)</f>
        <v>0.93528728175741382</v>
      </c>
    </row>
    <row r="135" spans="1:21" x14ac:dyDescent="0.25">
      <c r="A135" s="16" t="s">
        <v>43</v>
      </c>
      <c r="B135" s="3">
        <v>308560</v>
      </c>
      <c r="C135" s="3">
        <v>38372</v>
      </c>
      <c r="D135" s="3">
        <v>-30319</v>
      </c>
      <c r="E135" s="21">
        <f>C135/B135</f>
        <v>0.124358309567021</v>
      </c>
      <c r="F135" s="21">
        <f>D135/B135</f>
        <v>-9.8259657765102412E-2</v>
      </c>
      <c r="G135" s="3">
        <v>322311</v>
      </c>
      <c r="H135" s="3">
        <v>47787</v>
      </c>
      <c r="I135" s="3">
        <v>-30637</v>
      </c>
      <c r="J135" s="21">
        <f>H135/G135</f>
        <v>0.14826363357130226</v>
      </c>
      <c r="K135" s="21">
        <f>I135/G135</f>
        <v>-9.5054155768807144E-2</v>
      </c>
      <c r="L135" s="3">
        <v>367178</v>
      </c>
      <c r="M135" s="3">
        <v>145379</v>
      </c>
      <c r="N135" s="3">
        <v>-32373</v>
      </c>
      <c r="O135" s="21">
        <f>M135/L135</f>
        <v>0.39593603102582398</v>
      </c>
      <c r="P135" s="21">
        <f>N135/L135</f>
        <v>-8.8167047045302274E-2</v>
      </c>
      <c r="Q135" t="s">
        <v>257</v>
      </c>
      <c r="R135" s="21">
        <f>ABS(F135)</f>
        <v>9.8259657765102412E-2</v>
      </c>
      <c r="S135" s="21">
        <f>ABS(K135)</f>
        <v>9.5054155768807144E-2</v>
      </c>
      <c r="T135" s="21">
        <f>ABS(P135)</f>
        <v>8.8167047045302274E-2</v>
      </c>
      <c r="U135" s="26">
        <f>T135/AVERAGE(R135:S135)</f>
        <v>0.91216499673301121</v>
      </c>
    </row>
    <row r="136" spans="1:21" x14ac:dyDescent="0.25">
      <c r="A136" s="8" t="s">
        <v>72</v>
      </c>
      <c r="B136" s="3">
        <v>2516.46</v>
      </c>
      <c r="C136" s="3"/>
      <c r="D136" s="3">
        <v>-1051</v>
      </c>
      <c r="E136" s="21">
        <f>C136/B136</f>
        <v>0</v>
      </c>
      <c r="F136" s="21">
        <f>D136/B136</f>
        <v>-0.41765019114152419</v>
      </c>
      <c r="G136" s="3">
        <v>2201.1709999999998</v>
      </c>
      <c r="H136" s="3">
        <v>0</v>
      </c>
      <c r="I136" s="3">
        <v>403</v>
      </c>
      <c r="J136" s="21">
        <f>H136/G136</f>
        <v>0</v>
      </c>
      <c r="K136" s="21">
        <f>I136/G136</f>
        <v>0.18308436736627914</v>
      </c>
      <c r="L136" s="3">
        <v>2338.86</v>
      </c>
      <c r="M136" s="3">
        <v>420</v>
      </c>
      <c r="N136" s="3">
        <v>-618</v>
      </c>
      <c r="O136" s="21">
        <f>M136/L136</f>
        <v>0.17957466458018007</v>
      </c>
      <c r="P136" s="21">
        <f>N136/L136</f>
        <v>-0.26423129216797925</v>
      </c>
      <c r="Q136" t="s">
        <v>257</v>
      </c>
      <c r="R136" s="21">
        <f>ABS(F136)</f>
        <v>0.41765019114152419</v>
      </c>
      <c r="S136" s="21">
        <f>ABS(K136)</f>
        <v>0.18308436736627914</v>
      </c>
      <c r="T136" s="21">
        <f>ABS(P136)</f>
        <v>0.26423129216797925</v>
      </c>
      <c r="U136" s="26">
        <f>T136/AVERAGE(R136:S136)</f>
        <v>0.87969399604483378</v>
      </c>
    </row>
    <row r="137" spans="1:21" x14ac:dyDescent="0.25">
      <c r="A137" s="9" t="s">
        <v>214</v>
      </c>
      <c r="B137" s="3">
        <v>96837.07</v>
      </c>
      <c r="C137" s="3">
        <v>39880</v>
      </c>
      <c r="D137" s="3">
        <v>25937</v>
      </c>
      <c r="E137" s="21">
        <f>C137/B137</f>
        <v>0.41182576052745085</v>
      </c>
      <c r="F137" s="21">
        <f>D137/B137</f>
        <v>0.26784164370111568</v>
      </c>
      <c r="G137" s="3">
        <v>119254.98</v>
      </c>
      <c r="H137" s="3">
        <v>9072</v>
      </c>
      <c r="I137" s="3">
        <v>-29889</v>
      </c>
      <c r="J137" s="21">
        <f>H137/G137</f>
        <v>7.607229484252985E-2</v>
      </c>
      <c r="K137" s="21">
        <f>I137/G137</f>
        <v>-0.2506310428294064</v>
      </c>
      <c r="L137" s="3">
        <v>115828.25</v>
      </c>
      <c r="M137" s="3">
        <v>22010</v>
      </c>
      <c r="N137" s="3">
        <v>-25671</v>
      </c>
      <c r="O137" s="21">
        <f>M137/L137</f>
        <v>0.190022727616104</v>
      </c>
      <c r="P137" s="21">
        <f>N137/L137</f>
        <v>-0.221629870087824</v>
      </c>
      <c r="Q137" t="s">
        <v>257</v>
      </c>
      <c r="R137" s="21">
        <f>ABS(F137)</f>
        <v>0.26784164370111568</v>
      </c>
      <c r="S137" s="21">
        <f>ABS(K137)</f>
        <v>0.2506310428294064</v>
      </c>
      <c r="T137" s="21">
        <f>ABS(P137)</f>
        <v>0.221629870087824</v>
      </c>
      <c r="U137" s="26">
        <f>T137/AVERAGE(R137:S137)</f>
        <v>0.8549336381475009</v>
      </c>
    </row>
    <row r="138" spans="1:21" x14ac:dyDescent="0.25">
      <c r="A138" s="15" t="s">
        <v>42</v>
      </c>
      <c r="B138" s="3">
        <v>12539</v>
      </c>
      <c r="C138" s="3">
        <v>1756</v>
      </c>
      <c r="D138" s="3">
        <v>45</v>
      </c>
      <c r="E138" s="21">
        <f>C138/B138</f>
        <v>0.14004306563521812</v>
      </c>
      <c r="F138" s="21">
        <f>D138/B138</f>
        <v>3.588802934843289E-3</v>
      </c>
      <c r="G138" s="3">
        <v>12754.085999999999</v>
      </c>
      <c r="H138" s="3">
        <v>1256</v>
      </c>
      <c r="I138" s="3">
        <v>63</v>
      </c>
      <c r="J138" s="21">
        <f>H138/G138</f>
        <v>9.8478244540612325E-2</v>
      </c>
      <c r="K138" s="21">
        <f>I138/G138</f>
        <v>4.9395934761612866E-3</v>
      </c>
      <c r="L138" s="3">
        <v>12916.366</v>
      </c>
      <c r="M138" s="3">
        <v>2244</v>
      </c>
      <c r="N138" s="3">
        <v>45</v>
      </c>
      <c r="O138" s="21">
        <f>M138/L138</f>
        <v>0.17373307631573773</v>
      </c>
      <c r="P138" s="21">
        <f>N138/L138</f>
        <v>3.4839520651551684E-3</v>
      </c>
      <c r="Q138" t="s">
        <v>257</v>
      </c>
      <c r="R138" s="21">
        <f>ABS(F138)</f>
        <v>3.588802934843289E-3</v>
      </c>
      <c r="S138" s="21">
        <f>ABS(K138)</f>
        <v>4.9395934761612866E-3</v>
      </c>
      <c r="T138" s="21">
        <f>ABS(P138)</f>
        <v>3.4839520651551684E-3</v>
      </c>
      <c r="U138" s="26">
        <f>T138/AVERAGE(R138:S138)</f>
        <v>0.81702395087068602</v>
      </c>
    </row>
    <row r="139" spans="1:21" x14ac:dyDescent="0.25">
      <c r="A139" s="8" t="s">
        <v>130</v>
      </c>
      <c r="B139" s="3">
        <v>175852</v>
      </c>
      <c r="C139" s="3">
        <v>13721</v>
      </c>
      <c r="D139" s="3">
        <v>-1093</v>
      </c>
      <c r="E139" s="21">
        <f>C139/B139</f>
        <v>7.8025839910834116E-2</v>
      </c>
      <c r="F139" s="21">
        <f>D139/B139</f>
        <v>-6.2154539044196253E-3</v>
      </c>
      <c r="G139" s="3">
        <v>189719</v>
      </c>
      <c r="H139" s="3">
        <v>14311</v>
      </c>
      <c r="I139" s="3">
        <v>-1423</v>
      </c>
      <c r="J139" s="21">
        <f>H139/G139</f>
        <v>7.5432613496803164E-2</v>
      </c>
      <c r="K139" s="21">
        <f>I139/G139</f>
        <v>-7.5005666274859132E-3</v>
      </c>
      <c r="L139" s="3">
        <v>197363</v>
      </c>
      <c r="M139" s="3">
        <v>51146</v>
      </c>
      <c r="N139" s="3">
        <v>1033</v>
      </c>
      <c r="O139" s="21">
        <f>M139/L139</f>
        <v>0.25914685123351389</v>
      </c>
      <c r="P139" s="21">
        <f>N139/L139</f>
        <v>5.2340104274864081E-3</v>
      </c>
      <c r="Q139" t="s">
        <v>257</v>
      </c>
      <c r="R139" s="21">
        <f>ABS(F139)</f>
        <v>6.2154539044196253E-3</v>
      </c>
      <c r="S139" s="21">
        <f>ABS(K139)</f>
        <v>7.5005666274859132E-3</v>
      </c>
      <c r="T139" s="21">
        <f>ABS(P139)</f>
        <v>5.2340104274864081E-3</v>
      </c>
      <c r="U139" s="26">
        <f>T139/AVERAGE(R139:S139)</f>
        <v>0.76319664516560148</v>
      </c>
    </row>
    <row r="140" spans="1:21" x14ac:dyDescent="0.25">
      <c r="A140" s="8" t="s">
        <v>36</v>
      </c>
      <c r="B140" s="3">
        <v>608</v>
      </c>
      <c r="C140" s="3">
        <v>52</v>
      </c>
      <c r="D140" s="3">
        <v>-4</v>
      </c>
      <c r="E140" s="21">
        <f>C140/B140</f>
        <v>8.5526315789473686E-2</v>
      </c>
      <c r="F140" s="21">
        <f>D140/B140</f>
        <v>-6.5789473684210523E-3</v>
      </c>
      <c r="G140" s="3">
        <v>736.58399999999995</v>
      </c>
      <c r="H140" s="3">
        <v>51</v>
      </c>
      <c r="I140" s="3">
        <v>-5</v>
      </c>
      <c r="J140" s="21">
        <f>H140/G140</f>
        <v>6.9238538985370315E-2</v>
      </c>
      <c r="K140" s="21">
        <f>I140/G140</f>
        <v>-6.788092057389246E-3</v>
      </c>
      <c r="L140" s="3">
        <v>793.47</v>
      </c>
      <c r="M140" s="3">
        <v>145</v>
      </c>
      <c r="N140" s="3">
        <v>4</v>
      </c>
      <c r="O140" s="21">
        <f>M140/L140</f>
        <v>0.18274162854298209</v>
      </c>
      <c r="P140" s="21">
        <f>N140/L140</f>
        <v>5.041148373599506E-3</v>
      </c>
      <c r="Q140" t="s">
        <v>257</v>
      </c>
      <c r="R140" s="21">
        <f>ABS(F140)</f>
        <v>6.5789473684210523E-3</v>
      </c>
      <c r="S140" s="21">
        <f>ABS(K140)</f>
        <v>6.788092057389246E-3</v>
      </c>
      <c r="T140" s="21">
        <f>ABS(P140)</f>
        <v>5.041148373599506E-3</v>
      </c>
      <c r="U140" s="26">
        <f>T140/AVERAGE(R140:S140)</f>
        <v>0.75426550532432746</v>
      </c>
    </row>
    <row r="141" spans="1:21" x14ac:dyDescent="0.25">
      <c r="A141" s="8" t="s">
        <v>78</v>
      </c>
      <c r="B141" s="3">
        <v>94931.82</v>
      </c>
      <c r="C141" s="3">
        <v>5533</v>
      </c>
      <c r="D141" s="3">
        <v>10641</v>
      </c>
      <c r="E141" s="21">
        <f>C141/B141</f>
        <v>5.8283934722835815E-2</v>
      </c>
      <c r="F141" s="21">
        <f>D141/B141</f>
        <v>0.11209097223670629</v>
      </c>
      <c r="G141" s="3">
        <v>162966.29999999999</v>
      </c>
      <c r="H141" s="3">
        <v>3710</v>
      </c>
      <c r="I141" s="3">
        <v>7076</v>
      </c>
      <c r="J141" s="21">
        <f>H141/G141</f>
        <v>2.276544291672573E-2</v>
      </c>
      <c r="K141" s="21">
        <f>I141/G141</f>
        <v>4.3420019967318396E-2</v>
      </c>
      <c r="L141" s="3">
        <v>115172.3949</v>
      </c>
      <c r="M141" s="3">
        <v>23593</v>
      </c>
      <c r="N141" s="3">
        <v>-6621</v>
      </c>
      <c r="O141" s="21">
        <f>M141/L141</f>
        <v>0.20484943480149861</v>
      </c>
      <c r="P141" s="21">
        <f>N141/L141</f>
        <v>-5.7487733981296245E-2</v>
      </c>
      <c r="Q141" t="s">
        <v>257</v>
      </c>
      <c r="R141" s="21">
        <f>ABS(F141)</f>
        <v>0.11209097223670629</v>
      </c>
      <c r="S141" s="21">
        <f>ABS(K141)</f>
        <v>4.3420019967318396E-2</v>
      </c>
      <c r="T141" s="21">
        <f>ABS(P141)</f>
        <v>5.7487733981296245E-2</v>
      </c>
      <c r="U141" s="26">
        <f>T141/AVERAGE(R141:S141)</f>
        <v>0.73933981343099464</v>
      </c>
    </row>
    <row r="142" spans="1:21" x14ac:dyDescent="0.25">
      <c r="A142" s="8" t="s">
        <v>222</v>
      </c>
      <c r="B142" s="3">
        <v>31525</v>
      </c>
      <c r="C142" s="3">
        <v>1374</v>
      </c>
      <c r="D142" s="3">
        <v>2770</v>
      </c>
      <c r="E142" s="21">
        <f>C142/B142</f>
        <v>4.358445678033307E-2</v>
      </c>
      <c r="F142" s="21">
        <f>D142/B142</f>
        <v>8.786677240285487E-2</v>
      </c>
      <c r="G142" s="3">
        <v>32774.320133657297</v>
      </c>
      <c r="H142" s="3">
        <v>4845</v>
      </c>
      <c r="I142" s="3">
        <v>1500</v>
      </c>
      <c r="J142" s="21">
        <f>H142/G142</f>
        <v>0.1478291534421326</v>
      </c>
      <c r="K142" s="21">
        <f>I142/G142</f>
        <v>4.5767539765366128E-2</v>
      </c>
      <c r="L142" s="3">
        <v>32994.230000000003</v>
      </c>
      <c r="M142" s="3">
        <v>9179</v>
      </c>
      <c r="N142" s="3">
        <v>-1614</v>
      </c>
      <c r="O142" s="21">
        <f>M142/L142</f>
        <v>0.27820015802763087</v>
      </c>
      <c r="P142" s="21">
        <f>N142/L142</f>
        <v>-4.8917644085041533E-2</v>
      </c>
      <c r="Q142" t="s">
        <v>257</v>
      </c>
      <c r="R142" s="21">
        <f>ABS(F142)</f>
        <v>8.786677240285487E-2</v>
      </c>
      <c r="S142" s="21">
        <f>ABS(K142)</f>
        <v>4.5767539765366128E-2</v>
      </c>
      <c r="T142" s="21">
        <f>ABS(P142)</f>
        <v>4.8917644085041533E-2</v>
      </c>
      <c r="U142" s="26">
        <f>T142/AVERAGE(R142:S142)</f>
        <v>0.73211203457182794</v>
      </c>
    </row>
    <row r="143" spans="1:21" x14ac:dyDescent="0.25">
      <c r="A143" s="8" t="s">
        <v>217</v>
      </c>
      <c r="B143" s="3">
        <v>28020</v>
      </c>
      <c r="C143" s="3">
        <v>1547</v>
      </c>
      <c r="D143" s="3"/>
      <c r="E143" s="21">
        <f>C143/B143</f>
        <v>5.5210563882940759E-2</v>
      </c>
      <c r="F143" s="21">
        <f>D143/B143</f>
        <v>0</v>
      </c>
      <c r="G143" s="3">
        <v>41457</v>
      </c>
      <c r="H143" s="3">
        <v>16296</v>
      </c>
      <c r="I143" s="3">
        <v>437</v>
      </c>
      <c r="J143" s="21">
        <f>H143/G143</f>
        <v>0.39308198856646648</v>
      </c>
      <c r="K143" s="21">
        <f>I143/G143</f>
        <v>1.0541042525990786E-2</v>
      </c>
      <c r="L143" s="3">
        <v>35614</v>
      </c>
      <c r="M143" s="3">
        <v>8969</v>
      </c>
      <c r="N143" s="3">
        <v>130</v>
      </c>
      <c r="O143" s="21">
        <f>M143/L143</f>
        <v>0.25183916437356096</v>
      </c>
      <c r="P143" s="21">
        <f>N143/L143</f>
        <v>3.6502499017240413E-3</v>
      </c>
      <c r="Q143" t="s">
        <v>257</v>
      </c>
      <c r="R143" s="21">
        <f>ABS(F143)</f>
        <v>0</v>
      </c>
      <c r="S143" s="21">
        <f>ABS(K143)</f>
        <v>1.0541042525990786E-2</v>
      </c>
      <c r="T143" s="21">
        <f>ABS(P143)</f>
        <v>3.6502499017240413E-3</v>
      </c>
      <c r="U143" s="26">
        <f>T143/AVERAGE(R143:S143)</f>
        <v>0.69257853627356325</v>
      </c>
    </row>
    <row r="144" spans="1:21" x14ac:dyDescent="0.25">
      <c r="A144" s="8" t="s">
        <v>224</v>
      </c>
      <c r="B144" s="3">
        <v>5453</v>
      </c>
      <c r="C144" s="3">
        <v>89</v>
      </c>
      <c r="D144" s="3">
        <v>-101</v>
      </c>
      <c r="E144" s="21">
        <f>C144/B144</f>
        <v>1.6321291032459197E-2</v>
      </c>
      <c r="F144" s="21">
        <f>D144/B144</f>
        <v>-1.8521914542453694E-2</v>
      </c>
      <c r="G144" s="3">
        <v>2303</v>
      </c>
      <c r="H144" s="3">
        <v>190</v>
      </c>
      <c r="I144" s="3">
        <v>-172</v>
      </c>
      <c r="J144" s="21">
        <f>H144/G144</f>
        <v>8.250108554059922E-2</v>
      </c>
      <c r="K144" s="21">
        <f>I144/G144</f>
        <v>-7.4685193226226659E-2</v>
      </c>
      <c r="L144" s="3">
        <v>4127</v>
      </c>
      <c r="M144" s="3">
        <v>621</v>
      </c>
      <c r="N144" s="3">
        <v>-131</v>
      </c>
      <c r="O144" s="21">
        <f>M144/L144</f>
        <v>0.15047249818269931</v>
      </c>
      <c r="P144" s="21">
        <f>N144/L144</f>
        <v>-3.1742185606978432E-2</v>
      </c>
      <c r="Q144" t="s">
        <v>257</v>
      </c>
      <c r="R144" s="21">
        <f>ABS(F144)</f>
        <v>1.8521914542453694E-2</v>
      </c>
      <c r="S144" s="21">
        <f>ABS(K144)</f>
        <v>7.4685193226226659E-2</v>
      </c>
      <c r="T144" s="21">
        <f>ABS(P144)</f>
        <v>3.1742185606978432E-2</v>
      </c>
      <c r="U144" s="26">
        <f>T144/AVERAGE(R144:S144)</f>
        <v>0.68111083729270072</v>
      </c>
    </row>
    <row r="145" spans="1:21" x14ac:dyDescent="0.25">
      <c r="A145" s="13" t="s">
        <v>228</v>
      </c>
      <c r="B145" s="3">
        <v>545265</v>
      </c>
      <c r="C145" s="3">
        <v>3515</v>
      </c>
      <c r="D145" s="3">
        <v>-45564</v>
      </c>
      <c r="E145" s="21">
        <f>C145/B145</f>
        <v>6.4464067930272437E-3</v>
      </c>
      <c r="F145" s="21">
        <f>D145/B145</f>
        <v>-8.356303815575912E-2</v>
      </c>
      <c r="G145" s="3">
        <v>573438.57499999995</v>
      </c>
      <c r="H145" s="3">
        <v>3442</v>
      </c>
      <c r="I145" s="3">
        <v>-46105</v>
      </c>
      <c r="J145" s="21">
        <f>H145/G145</f>
        <v>6.0023865677330829E-3</v>
      </c>
      <c r="K145" s="21">
        <f>I145/G145</f>
        <v>-8.0400939193879667E-2</v>
      </c>
      <c r="L145" s="3">
        <v>635136.53700000001</v>
      </c>
      <c r="M145" s="3">
        <v>147210</v>
      </c>
      <c r="N145" s="3">
        <v>-33095</v>
      </c>
      <c r="O145" s="21">
        <f>M145/L145</f>
        <v>0.23177693523243176</v>
      </c>
      <c r="P145" s="21">
        <f>N145/L145</f>
        <v>-5.2106906266675697E-2</v>
      </c>
      <c r="Q145" t="s">
        <v>257</v>
      </c>
      <c r="R145" s="21">
        <f>ABS(F145)</f>
        <v>8.356303815575912E-2</v>
      </c>
      <c r="S145" s="21">
        <f>ABS(K145)</f>
        <v>8.0400939193879667E-2</v>
      </c>
      <c r="T145" s="21">
        <f>ABS(P145)</f>
        <v>5.2106906266675697E-2</v>
      </c>
      <c r="U145" s="26">
        <f>T145/AVERAGE(R145:S145)</f>
        <v>0.63558968389211845</v>
      </c>
    </row>
    <row r="146" spans="1:21" x14ac:dyDescent="0.25">
      <c r="A146" s="8" t="s">
        <v>58</v>
      </c>
      <c r="B146" s="3">
        <v>7260.41</v>
      </c>
      <c r="C146" s="3">
        <v>739.44</v>
      </c>
      <c r="D146" s="3"/>
      <c r="E146" s="21">
        <f>C146/B146</f>
        <v>0.10184548806472363</v>
      </c>
      <c r="F146" s="21">
        <f>D146/B146</f>
        <v>0</v>
      </c>
      <c r="G146" s="3">
        <v>6936</v>
      </c>
      <c r="H146" s="3">
        <v>672</v>
      </c>
      <c r="I146" s="3">
        <v>-6613.5</v>
      </c>
      <c r="J146" s="21">
        <f>H146/G146</f>
        <v>9.6885813148788927E-2</v>
      </c>
      <c r="K146" s="21">
        <f>I146/G146</f>
        <v>-0.95350346020761245</v>
      </c>
      <c r="L146" s="3">
        <v>6423</v>
      </c>
      <c r="M146" s="3">
        <v>652</v>
      </c>
      <c r="N146" s="3">
        <v>-1939</v>
      </c>
      <c r="O146" s="21">
        <f>M146/L146</f>
        <v>0.10151019772691888</v>
      </c>
      <c r="P146" s="21">
        <f>N146/L146</f>
        <v>-0.30188385489646585</v>
      </c>
      <c r="Q146" t="s">
        <v>257</v>
      </c>
      <c r="R146" s="21">
        <f>ABS(F146)</f>
        <v>0</v>
      </c>
      <c r="S146" s="21">
        <f>ABS(K146)</f>
        <v>0.95350346020761245</v>
      </c>
      <c r="T146" s="21">
        <f>ABS(P146)</f>
        <v>0.30188385489646585</v>
      </c>
      <c r="U146" s="26">
        <f>T146/AVERAGE(R146:S146)</f>
        <v>0.63320977320991523</v>
      </c>
    </row>
    <row r="147" spans="1:21" x14ac:dyDescent="0.25">
      <c r="A147" s="10" t="s">
        <v>74</v>
      </c>
      <c r="B147" s="3">
        <v>48883.03</v>
      </c>
      <c r="C147" s="3">
        <v>1801</v>
      </c>
      <c r="D147" s="3">
        <v>-1635</v>
      </c>
      <c r="E147" s="21">
        <f>C147/B147</f>
        <v>3.6843051668441991E-2</v>
      </c>
      <c r="F147" s="21">
        <f>D147/B147</f>
        <v>-3.3447190159857115E-2</v>
      </c>
      <c r="G147" s="3">
        <v>56943.78</v>
      </c>
      <c r="H147" s="3">
        <v>2177</v>
      </c>
      <c r="I147" s="3">
        <v>-4171</v>
      </c>
      <c r="J147" s="21">
        <f>H147/G147</f>
        <v>3.8230689989319291E-2</v>
      </c>
      <c r="K147" s="21">
        <f>I147/G147</f>
        <v>-7.3247683943707287E-2</v>
      </c>
      <c r="L147" s="3">
        <v>59340.207000000002</v>
      </c>
      <c r="M147" s="3">
        <v>15918</v>
      </c>
      <c r="N147" s="3">
        <v>1850</v>
      </c>
      <c r="O147" s="21">
        <f>M147/L147</f>
        <v>0.26824982258656427</v>
      </c>
      <c r="P147" s="21">
        <f>N147/L147</f>
        <v>3.1176163574892821E-2</v>
      </c>
      <c r="Q147" t="s">
        <v>257</v>
      </c>
      <c r="R147" s="21">
        <f>ABS(F147)</f>
        <v>3.3447190159857115E-2</v>
      </c>
      <c r="S147" s="21">
        <f>ABS(K147)</f>
        <v>7.3247683943707287E-2</v>
      </c>
      <c r="T147" s="21">
        <f>ABS(P147)</f>
        <v>3.1176163574892821E-2</v>
      </c>
      <c r="U147" s="26">
        <f>T147/AVERAGE(R147:S147)</f>
        <v>0.58439852592414854</v>
      </c>
    </row>
    <row r="148" spans="1:21" x14ac:dyDescent="0.25">
      <c r="A148" s="12" t="s">
        <v>23</v>
      </c>
      <c r="B148" s="3">
        <v>2290</v>
      </c>
      <c r="C148" s="3">
        <v>52</v>
      </c>
      <c r="D148" s="3">
        <v>-379</v>
      </c>
      <c r="E148" s="21">
        <f>C148/B148</f>
        <v>2.2707423580786028E-2</v>
      </c>
      <c r="F148" s="21">
        <f>D148/B148</f>
        <v>-0.16550218340611353</v>
      </c>
      <c r="G148" s="3">
        <v>2341</v>
      </c>
      <c r="H148" s="3">
        <v>50</v>
      </c>
      <c r="I148" s="3">
        <v>-345</v>
      </c>
      <c r="J148" s="21">
        <f>H148/G148</f>
        <v>2.1358393848782572E-2</v>
      </c>
      <c r="K148" s="21">
        <f>I148/G148</f>
        <v>-0.14737291755659973</v>
      </c>
      <c r="L148" s="3">
        <v>1820.9</v>
      </c>
      <c r="M148" s="3">
        <v>384</v>
      </c>
      <c r="N148" s="3">
        <v>-164</v>
      </c>
      <c r="O148" s="21">
        <f>M148/L148</f>
        <v>0.21088472733263769</v>
      </c>
      <c r="P148" s="21">
        <f>N148/L148</f>
        <v>-9.0065352298314014E-2</v>
      </c>
      <c r="Q148" t="s">
        <v>257</v>
      </c>
      <c r="R148" s="21">
        <f>ABS(F148)</f>
        <v>0.16550218340611353</v>
      </c>
      <c r="S148" s="21">
        <f>ABS(K148)</f>
        <v>0.14737291755659973</v>
      </c>
      <c r="T148" s="21">
        <f>ABS(P148)</f>
        <v>9.0065352298314014E-2</v>
      </c>
      <c r="U148" s="26">
        <f>T148/AVERAGE(R148:S148)</f>
        <v>0.57572719606759315</v>
      </c>
    </row>
    <row r="149" spans="1:21" x14ac:dyDescent="0.25">
      <c r="A149" s="10" t="s">
        <v>168</v>
      </c>
      <c r="B149" s="3">
        <v>18767</v>
      </c>
      <c r="C149" s="3">
        <v>1427</v>
      </c>
      <c r="D149" s="3">
        <v>-1856</v>
      </c>
      <c r="E149" s="21">
        <f>C149/B149</f>
        <v>7.603772579527894E-2</v>
      </c>
      <c r="F149" s="21">
        <f>D149/B149</f>
        <v>-9.8897000053285028E-2</v>
      </c>
      <c r="G149" s="3">
        <v>12510.138999999999</v>
      </c>
      <c r="H149" s="3">
        <v>1462</v>
      </c>
      <c r="I149" s="3">
        <v>-431</v>
      </c>
      <c r="J149" s="21">
        <f>H149/G149</f>
        <v>0.11686520829225</v>
      </c>
      <c r="K149" s="21">
        <f>I149/G149</f>
        <v>-3.4452055248946477E-2</v>
      </c>
      <c r="L149" s="3">
        <v>14952.261</v>
      </c>
      <c r="M149" s="3">
        <v>4158</v>
      </c>
      <c r="N149" s="3">
        <v>-567</v>
      </c>
      <c r="O149" s="21">
        <f>M149/L149</f>
        <v>0.278085033427386</v>
      </c>
      <c r="P149" s="21">
        <f>N149/L149</f>
        <v>-3.7920686376461725E-2</v>
      </c>
      <c r="Q149" t="s">
        <v>257</v>
      </c>
      <c r="R149" s="21">
        <f>ABS(F149)</f>
        <v>9.8897000053285028E-2</v>
      </c>
      <c r="S149" s="21">
        <f>ABS(K149)</f>
        <v>3.4452055248946477E-2</v>
      </c>
      <c r="T149" s="21">
        <f>ABS(P149)</f>
        <v>3.7920686376461725E-2</v>
      </c>
      <c r="U149" s="26">
        <f>T149/AVERAGE(R149:S149)</f>
        <v>0.56874323242134206</v>
      </c>
    </row>
    <row r="150" spans="1:21" x14ac:dyDescent="0.25">
      <c r="A150" s="8" t="s">
        <v>53</v>
      </c>
      <c r="B150" s="3">
        <v>2934.2</v>
      </c>
      <c r="C150" s="3"/>
      <c r="D150" s="3">
        <v>-533</v>
      </c>
      <c r="E150" s="21">
        <f>C150/B150</f>
        <v>0</v>
      </c>
      <c r="F150" s="21">
        <f>D150/B150</f>
        <v>-0.18165087587758164</v>
      </c>
      <c r="G150" s="3">
        <v>3044.1579999999999</v>
      </c>
      <c r="H150" s="3">
        <v>60</v>
      </c>
      <c r="I150" s="3">
        <v>-89</v>
      </c>
      <c r="J150" s="21">
        <f>H150/G150</f>
        <v>1.9709883652556801E-2</v>
      </c>
      <c r="K150" s="21">
        <f>I150/G150</f>
        <v>-2.9236327417959253E-2</v>
      </c>
      <c r="L150" s="3">
        <v>3533.87</v>
      </c>
      <c r="M150" s="3">
        <v>645</v>
      </c>
      <c r="N150" s="3">
        <v>-207</v>
      </c>
      <c r="O150" s="21">
        <f>M150/L150</f>
        <v>0.18251944751787702</v>
      </c>
      <c r="P150" s="21">
        <f>N150/L150</f>
        <v>-5.857600873829541E-2</v>
      </c>
      <c r="Q150" t="s">
        <v>257</v>
      </c>
      <c r="R150" s="21">
        <f>ABS(F150)</f>
        <v>0.18165087587758164</v>
      </c>
      <c r="S150" s="21">
        <f>ABS(K150)</f>
        <v>2.9236327417959253E-2</v>
      </c>
      <c r="T150" s="21">
        <f>ABS(P150)</f>
        <v>5.857600873829541E-2</v>
      </c>
      <c r="U150" s="26">
        <f>T150/AVERAGE(R150:S150)</f>
        <v>0.55551980227274389</v>
      </c>
    </row>
    <row r="151" spans="1:21" x14ac:dyDescent="0.25">
      <c r="A151" s="8" t="s">
        <v>230</v>
      </c>
      <c r="B151" s="3">
        <v>276760.3</v>
      </c>
      <c r="C151" s="3">
        <v>39577</v>
      </c>
      <c r="D151" s="3">
        <v>-42209</v>
      </c>
      <c r="E151" s="21">
        <f>C151/B151</f>
        <v>0.14300100122741594</v>
      </c>
      <c r="F151" s="21">
        <f>D151/B151</f>
        <v>-0.1525110357229704</v>
      </c>
      <c r="G151" s="3">
        <v>274675</v>
      </c>
      <c r="H151" s="3">
        <v>41283</v>
      </c>
      <c r="I151" s="3">
        <v>-9678</v>
      </c>
      <c r="J151" s="21">
        <f>H151/G151</f>
        <v>0.15029762446527714</v>
      </c>
      <c r="K151" s="21">
        <f>I151/G151</f>
        <v>-3.5234367889323749E-2</v>
      </c>
      <c r="L151" s="3">
        <v>283356</v>
      </c>
      <c r="M151" s="3">
        <v>82441</v>
      </c>
      <c r="N151" s="3">
        <v>-13461</v>
      </c>
      <c r="O151" s="21">
        <f>M151/L151</f>
        <v>0.29094495969734185</v>
      </c>
      <c r="P151" s="21">
        <f>N151/L151</f>
        <v>-4.7505611315800618E-2</v>
      </c>
      <c r="Q151" t="s">
        <v>257</v>
      </c>
      <c r="R151" s="21">
        <f>ABS(F151)</f>
        <v>0.1525110357229704</v>
      </c>
      <c r="S151" s="21">
        <f>ABS(K151)</f>
        <v>3.5234367889323749E-2</v>
      </c>
      <c r="T151" s="21">
        <f>ABS(P151)</f>
        <v>4.7505611315800618E-2</v>
      </c>
      <c r="U151" s="26">
        <f>T151/AVERAGE(R151:S151)</f>
        <v>0.50606417416111704</v>
      </c>
    </row>
    <row r="152" spans="1:21" x14ac:dyDescent="0.25">
      <c r="A152" s="8" t="s">
        <v>207</v>
      </c>
      <c r="B152" s="3">
        <v>39850.35</v>
      </c>
      <c r="C152" s="3">
        <v>12136</v>
      </c>
      <c r="D152" s="3">
        <v>-8993</v>
      </c>
      <c r="E152" s="21">
        <f>C152/B152</f>
        <v>0.30453935787264103</v>
      </c>
      <c r="F152" s="21">
        <f>D152/B152</f>
        <v>-0.22566928521330429</v>
      </c>
      <c r="G152" s="3">
        <v>44652.885000000002</v>
      </c>
      <c r="H152" s="3">
        <v>11674</v>
      </c>
      <c r="I152" s="3">
        <v>-3792</v>
      </c>
      <c r="J152" s="21">
        <f>H152/G152</f>
        <v>0.26143887455424214</v>
      </c>
      <c r="K152" s="21">
        <f>I152/G152</f>
        <v>-8.4921724542546345E-2</v>
      </c>
      <c r="L152" s="3">
        <v>46426.836000000003</v>
      </c>
      <c r="M152" s="3">
        <v>15441</v>
      </c>
      <c r="N152" s="3">
        <v>-3520</v>
      </c>
      <c r="O152" s="21">
        <f>M152/L152</f>
        <v>0.33258781623628192</v>
      </c>
      <c r="P152" s="21">
        <f>N152/L152</f>
        <v>-7.5818218583751859E-2</v>
      </c>
      <c r="Q152" t="s">
        <v>257</v>
      </c>
      <c r="R152" s="21">
        <f>ABS(F152)</f>
        <v>0.22566928521330429</v>
      </c>
      <c r="S152" s="21">
        <f>ABS(K152)</f>
        <v>8.4921724542546345E-2</v>
      </c>
      <c r="T152" s="21">
        <f>ABS(P152)</f>
        <v>7.5818218583751859E-2</v>
      </c>
      <c r="U152" s="26">
        <f>T152/AVERAGE(R152:S152)</f>
        <v>0.48821901601949808</v>
      </c>
    </row>
    <row r="153" spans="1:21" x14ac:dyDescent="0.25">
      <c r="A153" s="8" t="s">
        <v>8</v>
      </c>
      <c r="B153" s="3">
        <v>18223.419999999998</v>
      </c>
      <c r="C153" s="3">
        <v>1963</v>
      </c>
      <c r="D153" s="3">
        <v>-3149</v>
      </c>
      <c r="E153" s="21">
        <f>C153/B153</f>
        <v>0.10771852923326139</v>
      </c>
      <c r="F153" s="21">
        <f>D153/B153</f>
        <v>-0.1727996171958941</v>
      </c>
      <c r="G153" s="3">
        <v>17099.95</v>
      </c>
      <c r="H153" s="3">
        <v>6867</v>
      </c>
      <c r="I153" s="3">
        <v>5115</v>
      </c>
      <c r="J153" s="21">
        <f>H153/G153</f>
        <v>0.40158012157930284</v>
      </c>
      <c r="K153" s="21">
        <f>I153/G153</f>
        <v>0.29912368164819192</v>
      </c>
      <c r="L153" s="3">
        <v>19241</v>
      </c>
      <c r="M153" s="3">
        <v>4532</v>
      </c>
      <c r="N153" s="3">
        <v>-2129</v>
      </c>
      <c r="O153" s="21">
        <f>M153/L153</f>
        <v>0.23553869341510317</v>
      </c>
      <c r="P153" s="21">
        <f>N153/L153</f>
        <v>-0.11064913466036069</v>
      </c>
      <c r="Q153" t="s">
        <v>257</v>
      </c>
      <c r="R153" s="21">
        <f>ABS(F153)</f>
        <v>0.1727996171958941</v>
      </c>
      <c r="S153" s="21">
        <f>ABS(K153)</f>
        <v>0.29912368164819192</v>
      </c>
      <c r="T153" s="21">
        <f>ABS(P153)</f>
        <v>0.11064913466036069</v>
      </c>
      <c r="U153" s="26">
        <f>T153/AVERAGE(R153:S153)</f>
        <v>0.46892846753436918</v>
      </c>
    </row>
    <row r="154" spans="1:21" x14ac:dyDescent="0.25">
      <c r="A154" s="8" t="s">
        <v>12</v>
      </c>
      <c r="B154" s="3">
        <v>27856</v>
      </c>
      <c r="C154" s="3">
        <v>973</v>
      </c>
      <c r="D154" s="3">
        <v>-1985</v>
      </c>
      <c r="E154" s="21">
        <f>C154/B154</f>
        <v>3.4929638139000574E-2</v>
      </c>
      <c r="F154" s="21">
        <f>D154/B154</f>
        <v>-7.1259333716255022E-2</v>
      </c>
      <c r="G154" s="3">
        <v>28572</v>
      </c>
      <c r="H154" s="3">
        <v>702</v>
      </c>
      <c r="I154" s="3">
        <v>0</v>
      </c>
      <c r="J154" s="21">
        <f>H154/G154</f>
        <v>2.4569508609827803E-2</v>
      </c>
      <c r="K154" s="21">
        <f>I154/G154</f>
        <v>0</v>
      </c>
      <c r="L154" s="3">
        <v>28558.2</v>
      </c>
      <c r="M154" s="3">
        <v>9487</v>
      </c>
      <c r="N154" s="3">
        <v>-450</v>
      </c>
      <c r="O154" s="21">
        <f>M154/L154</f>
        <v>0.33219880804812629</v>
      </c>
      <c r="P154" s="21">
        <f>N154/L154</f>
        <v>-1.5757295627875707E-2</v>
      </c>
      <c r="Q154" t="s">
        <v>257</v>
      </c>
      <c r="R154" s="21">
        <f>ABS(F154)</f>
        <v>7.1259333716255022E-2</v>
      </c>
      <c r="S154" s="21">
        <f>ABS(K154)</f>
        <v>0</v>
      </c>
      <c r="T154" s="21">
        <f>ABS(P154)</f>
        <v>1.5757295627875707E-2</v>
      </c>
      <c r="U154" s="26">
        <f>T154/AVERAGE(R154:S154)</f>
        <v>0.44225211789431307</v>
      </c>
    </row>
    <row r="155" spans="1:21" x14ac:dyDescent="0.25">
      <c r="A155" s="16" t="s">
        <v>190</v>
      </c>
      <c r="B155" s="3">
        <v>3820</v>
      </c>
      <c r="C155" s="3">
        <v>108</v>
      </c>
      <c r="D155" s="3">
        <v>-582</v>
      </c>
      <c r="E155" s="21">
        <f>C155/B155</f>
        <v>2.8272251308900525E-2</v>
      </c>
      <c r="F155" s="21">
        <f>D155/B155</f>
        <v>-0.15235602094240838</v>
      </c>
      <c r="G155" s="3">
        <v>3887</v>
      </c>
      <c r="H155" s="3">
        <v>226</v>
      </c>
      <c r="I155" s="3">
        <v>-83</v>
      </c>
      <c r="J155" s="21">
        <f>H155/G155</f>
        <v>5.8142526369951118E-2</v>
      </c>
      <c r="K155" s="21">
        <f>I155/G155</f>
        <v>-2.1353228711088242E-2</v>
      </c>
      <c r="L155" s="3">
        <v>4546</v>
      </c>
      <c r="M155" s="3">
        <v>1032</v>
      </c>
      <c r="N155" s="3">
        <v>-173</v>
      </c>
      <c r="O155" s="21">
        <f>M155/L155</f>
        <v>0.22701275846898372</v>
      </c>
      <c r="P155" s="21">
        <f>N155/L155</f>
        <v>-3.8055433347998241E-2</v>
      </c>
      <c r="Q155" t="s">
        <v>257</v>
      </c>
      <c r="R155" s="21">
        <f>ABS(F155)</f>
        <v>0.15235602094240838</v>
      </c>
      <c r="S155" s="21">
        <f>ABS(K155)</f>
        <v>2.1353228711088242E-2</v>
      </c>
      <c r="T155" s="21">
        <f>ABS(P155)</f>
        <v>3.8055433347998241E-2</v>
      </c>
      <c r="U155" s="26">
        <f>T155/AVERAGE(R155:S155)</f>
        <v>0.43815091509414295</v>
      </c>
    </row>
    <row r="156" spans="1:21" x14ac:dyDescent="0.25">
      <c r="A156" s="8" t="s">
        <v>116</v>
      </c>
      <c r="B156" s="3">
        <v>9962.5300000000007</v>
      </c>
      <c r="C156" s="3">
        <v>186</v>
      </c>
      <c r="D156" s="3">
        <v>1137</v>
      </c>
      <c r="E156" s="21">
        <f>C156/B156</f>
        <v>1.8669956326354851E-2</v>
      </c>
      <c r="F156" s="21">
        <f>D156/B156</f>
        <v>0.11412763625304014</v>
      </c>
      <c r="G156" s="3">
        <v>13014.8863</v>
      </c>
      <c r="H156" s="3">
        <v>354</v>
      </c>
      <c r="I156" s="3">
        <v>-4202</v>
      </c>
      <c r="J156" s="21">
        <f>H156/G156</f>
        <v>2.7199622942537732E-2</v>
      </c>
      <c r="K156" s="21">
        <f>I156/G156</f>
        <v>-0.32286106102978401</v>
      </c>
      <c r="L156" s="3">
        <v>13873</v>
      </c>
      <c r="M156" s="3">
        <v>2247</v>
      </c>
      <c r="N156" s="3">
        <v>-1305</v>
      </c>
      <c r="O156" s="21">
        <f>M156/L156</f>
        <v>0.16196929287104447</v>
      </c>
      <c r="P156" s="21">
        <f>N156/L156</f>
        <v>-9.4067613349672022E-2</v>
      </c>
      <c r="Q156" t="s">
        <v>257</v>
      </c>
      <c r="R156" s="21">
        <f>ABS(F156)</f>
        <v>0.11412763625304014</v>
      </c>
      <c r="S156" s="21">
        <f>ABS(K156)</f>
        <v>0.32286106102978401</v>
      </c>
      <c r="T156" s="21">
        <f>ABS(P156)</f>
        <v>9.4067613349672022E-2</v>
      </c>
      <c r="U156" s="26">
        <f>T156/AVERAGE(R156:S156)</f>
        <v>0.43052652818976861</v>
      </c>
    </row>
    <row r="157" spans="1:21" x14ac:dyDescent="0.25">
      <c r="A157" s="8" t="s">
        <v>252</v>
      </c>
      <c r="B157" s="3">
        <v>786</v>
      </c>
      <c r="C157" s="3">
        <v>97</v>
      </c>
      <c r="D157" s="3">
        <v>-267</v>
      </c>
      <c r="E157" s="21">
        <f>C157/B157</f>
        <v>0.12340966921119594</v>
      </c>
      <c r="F157" s="21">
        <f>D157/B157</f>
        <v>-0.33969465648854963</v>
      </c>
      <c r="G157" s="3">
        <v>2022</v>
      </c>
      <c r="H157" s="3">
        <v>249</v>
      </c>
      <c r="I157" s="3">
        <v>-1330</v>
      </c>
      <c r="J157" s="21">
        <f>H157/G157</f>
        <v>0.12314540059347182</v>
      </c>
      <c r="K157" s="21">
        <f>I157/G157</f>
        <v>-0.65776458951533134</v>
      </c>
      <c r="L157" s="3">
        <v>3031</v>
      </c>
      <c r="M157" s="3">
        <v>133</v>
      </c>
      <c r="N157" s="3">
        <v>-641</v>
      </c>
      <c r="O157" s="21">
        <f>M157/L157</f>
        <v>4.3879907621247112E-2</v>
      </c>
      <c r="P157" s="21">
        <f>N157/L157</f>
        <v>-0.21148135928736392</v>
      </c>
      <c r="Q157" t="s">
        <v>257</v>
      </c>
      <c r="R157" s="21">
        <f>ABS(F157)</f>
        <v>0.33969465648854963</v>
      </c>
      <c r="S157" s="21">
        <f>ABS(K157)</f>
        <v>0.65776458951533134</v>
      </c>
      <c r="T157" s="21">
        <f>ABS(P157)</f>
        <v>0.21148135928736392</v>
      </c>
      <c r="U157" s="26">
        <f>T157/AVERAGE(R157:S157)</f>
        <v>0.42404010015370813</v>
      </c>
    </row>
    <row r="158" spans="1:21" x14ac:dyDescent="0.25">
      <c r="A158" s="8" t="s">
        <v>35</v>
      </c>
      <c r="B158" s="3">
        <v>374.1</v>
      </c>
      <c r="C158" s="3">
        <v>79</v>
      </c>
      <c r="D158" s="3"/>
      <c r="E158" s="21">
        <f>C158/B158</f>
        <v>0.21117348302592889</v>
      </c>
      <c r="F158" s="21">
        <f>D158/B158</f>
        <v>0</v>
      </c>
      <c r="G158" s="3">
        <v>335.28500000000003</v>
      </c>
      <c r="H158" s="3">
        <v>0</v>
      </c>
      <c r="I158" s="3">
        <v>-517</v>
      </c>
      <c r="J158" s="21">
        <f>H158/G158</f>
        <v>0</v>
      </c>
      <c r="K158" s="21">
        <f>I158/G158</f>
        <v>-1.5419717553722951</v>
      </c>
      <c r="L158" s="3">
        <v>347.87</v>
      </c>
      <c r="M158" s="3">
        <v>0</v>
      </c>
      <c r="N158" s="3">
        <v>-106</v>
      </c>
      <c r="O158" s="21">
        <f>M158/L158</f>
        <v>0</v>
      </c>
      <c r="P158" s="21">
        <f>N158/L158</f>
        <v>-0.30471153016931612</v>
      </c>
      <c r="Q158" t="s">
        <v>257</v>
      </c>
      <c r="R158" s="21">
        <f>ABS(F158)</f>
        <v>0</v>
      </c>
      <c r="S158" s="21">
        <f>ABS(K158)</f>
        <v>1.5419717553722951</v>
      </c>
      <c r="T158" s="21">
        <f>ABS(P158)</f>
        <v>0.30471153016931612</v>
      </c>
      <c r="U158" s="26">
        <f>T158/AVERAGE(R158:S158)</f>
        <v>0.39522323169369117</v>
      </c>
    </row>
    <row r="159" spans="1:21" x14ac:dyDescent="0.25">
      <c r="A159" s="8" t="s">
        <v>9</v>
      </c>
      <c r="B159" s="3">
        <v>101515.87</v>
      </c>
      <c r="C159" s="3">
        <v>12561</v>
      </c>
      <c r="D159" s="3">
        <v>-14874</v>
      </c>
      <c r="E159" s="21">
        <f>C159/B159</f>
        <v>0.12373434813689722</v>
      </c>
      <c r="F159" s="21">
        <f>D159/B159</f>
        <v>-0.14651896299563802</v>
      </c>
      <c r="G159" s="3">
        <v>96528</v>
      </c>
      <c r="H159" s="3">
        <v>7365</v>
      </c>
      <c r="I159" s="3">
        <v>-13989</v>
      </c>
      <c r="J159" s="21">
        <f>H159/G159</f>
        <v>7.6299104922923924E-2</v>
      </c>
      <c r="K159" s="21">
        <f>I159/G159</f>
        <v>-0.14492168075584286</v>
      </c>
      <c r="L159" s="3">
        <v>89988</v>
      </c>
      <c r="M159" s="3">
        <v>26566</v>
      </c>
      <c r="N159" s="3">
        <v>-5130</v>
      </c>
      <c r="O159" s="21">
        <f>M159/L159</f>
        <v>0.29521714006311955</v>
      </c>
      <c r="P159" s="21">
        <f>N159/L159</f>
        <v>-5.700760101346846E-2</v>
      </c>
      <c r="Q159" t="s">
        <v>257</v>
      </c>
      <c r="R159" s="21">
        <f>ABS(F159)</f>
        <v>0.14651896299563802</v>
      </c>
      <c r="S159" s="21">
        <f>ABS(K159)</f>
        <v>0.14492168075584286</v>
      </c>
      <c r="T159" s="21">
        <f>ABS(P159)</f>
        <v>5.700760101346846E-2</v>
      </c>
      <c r="U159" s="26">
        <f>T159/AVERAGE(R159:S159)</f>
        <v>0.39121242857314265</v>
      </c>
    </row>
    <row r="160" spans="1:21" x14ac:dyDescent="0.25">
      <c r="A160" s="8" t="s">
        <v>52</v>
      </c>
      <c r="B160" s="3">
        <v>4926</v>
      </c>
      <c r="C160" s="3"/>
      <c r="D160" s="3">
        <v>-1200</v>
      </c>
      <c r="E160" s="21">
        <f>C160/B160</f>
        <v>0</v>
      </c>
      <c r="F160" s="21">
        <f>D160/B160</f>
        <v>-0.243605359317905</v>
      </c>
      <c r="G160" s="3">
        <v>7258.7</v>
      </c>
      <c r="H160" s="3">
        <v>94</v>
      </c>
      <c r="I160" s="3">
        <v>-25699</v>
      </c>
      <c r="J160" s="21">
        <f>H160/G160</f>
        <v>1.2949977268656923E-2</v>
      </c>
      <c r="K160" s="21">
        <f>I160/G160</f>
        <v>-3.5404411258214283</v>
      </c>
      <c r="L160" s="3">
        <v>19579.169999999998</v>
      </c>
      <c r="M160" s="3">
        <v>373</v>
      </c>
      <c r="N160" s="3">
        <v>-14470</v>
      </c>
      <c r="O160" s="21">
        <f>M160/L160</f>
        <v>1.905085864211813E-2</v>
      </c>
      <c r="P160" s="21">
        <f>N160/L160</f>
        <v>-0.73905073606286686</v>
      </c>
      <c r="Q160" t="s">
        <v>257</v>
      </c>
      <c r="R160" s="21">
        <f>ABS(F160)</f>
        <v>0.243605359317905</v>
      </c>
      <c r="S160" s="21">
        <f>ABS(K160)</f>
        <v>3.5404411258214283</v>
      </c>
      <c r="T160" s="21">
        <f>ABS(P160)</f>
        <v>0.73905073606286686</v>
      </c>
      <c r="U160" s="26">
        <f>T160/AVERAGE(R160:S160)</f>
        <v>0.39061398371571754</v>
      </c>
    </row>
    <row r="161" spans="1:21" x14ac:dyDescent="0.25">
      <c r="A161" s="10" t="s">
        <v>172</v>
      </c>
      <c r="B161" s="3">
        <v>249.4</v>
      </c>
      <c r="C161" s="3"/>
      <c r="D161" s="3"/>
      <c r="E161" s="21">
        <f>C161/B161</f>
        <v>0</v>
      </c>
      <c r="F161" s="21">
        <f>D161/B161</f>
        <v>0</v>
      </c>
      <c r="G161" s="3">
        <v>461.97300000000001</v>
      </c>
      <c r="H161" s="3">
        <v>86</v>
      </c>
      <c r="I161" s="3">
        <v>-213.5</v>
      </c>
      <c r="J161" s="21">
        <f>H161/G161</f>
        <v>0.18615806551465128</v>
      </c>
      <c r="K161" s="21">
        <f>I161/G161</f>
        <v>-0.46214822078346568</v>
      </c>
      <c r="L161" s="3">
        <v>498.73</v>
      </c>
      <c r="M161" s="3">
        <v>164</v>
      </c>
      <c r="N161" s="3">
        <v>38</v>
      </c>
      <c r="O161" s="21">
        <f>M161/L161</f>
        <v>0.32883524151344412</v>
      </c>
      <c r="P161" s="21">
        <f>N161/L161</f>
        <v>7.619353157018828E-2</v>
      </c>
      <c r="Q161" t="s">
        <v>257</v>
      </c>
      <c r="R161" s="21">
        <f>ABS(F161)</f>
        <v>0</v>
      </c>
      <c r="S161" s="21">
        <f>ABS(K161)</f>
        <v>0.46214822078346568</v>
      </c>
      <c r="T161" s="21">
        <f>ABS(P161)</f>
        <v>7.619353157018828E-2</v>
      </c>
      <c r="U161" s="26">
        <f>T161/AVERAGE(R161:S161)</f>
        <v>0.32973634060959806</v>
      </c>
    </row>
    <row r="162" spans="1:21" x14ac:dyDescent="0.25">
      <c r="A162" s="10" t="s">
        <v>89</v>
      </c>
      <c r="B162" s="3">
        <v>95821</v>
      </c>
      <c r="C162" s="3">
        <v>2942</v>
      </c>
      <c r="D162" s="3">
        <v>-2536</v>
      </c>
      <c r="E162" s="21">
        <f>C162/B162</f>
        <v>3.0703081787917055E-2</v>
      </c>
      <c r="F162" s="21">
        <f>D162/B162</f>
        <v>-2.6466014756681731E-2</v>
      </c>
      <c r="G162" s="3">
        <v>112316</v>
      </c>
      <c r="H162" s="3">
        <v>1964</v>
      </c>
      <c r="I162" s="3">
        <v>313</v>
      </c>
      <c r="J162" s="21">
        <f>H162/G162</f>
        <v>1.7486377720004272E-2</v>
      </c>
      <c r="K162" s="21">
        <f>I162/G162</f>
        <v>2.7867801559884613E-3</v>
      </c>
      <c r="L162" s="3">
        <v>114448</v>
      </c>
      <c r="M162" s="3">
        <v>21675</v>
      </c>
      <c r="N162" s="3">
        <v>-536</v>
      </c>
      <c r="O162" s="21">
        <f>M162/L162</f>
        <v>0.18938732000559205</v>
      </c>
      <c r="P162" s="21">
        <f>N162/L162</f>
        <v>-4.6833496435062212E-3</v>
      </c>
      <c r="Q162" t="s">
        <v>257</v>
      </c>
      <c r="R162" s="21">
        <f>ABS(F162)</f>
        <v>2.6466014756681731E-2</v>
      </c>
      <c r="S162" s="21">
        <f>ABS(K162)</f>
        <v>2.7867801559884613E-3</v>
      </c>
      <c r="T162" s="21">
        <f>ABS(P162)</f>
        <v>4.6833496435062212E-3</v>
      </c>
      <c r="U162" s="26">
        <f>T162/AVERAGE(R162:S162)</f>
        <v>0.32019843966962169</v>
      </c>
    </row>
    <row r="163" spans="1:21" x14ac:dyDescent="0.25">
      <c r="A163" s="8" t="s">
        <v>7</v>
      </c>
      <c r="B163" s="3">
        <v>15107.03</v>
      </c>
      <c r="C163" s="3">
        <v>662</v>
      </c>
      <c r="D163" s="3">
        <v>-324</v>
      </c>
      <c r="E163" s="21">
        <f>C163/B163</f>
        <v>4.3820658329267896E-2</v>
      </c>
      <c r="F163" s="21">
        <f>D163/B163</f>
        <v>-2.1446968729128095E-2</v>
      </c>
      <c r="G163" s="3">
        <v>16114.468500000001</v>
      </c>
      <c r="H163" s="3">
        <v>613</v>
      </c>
      <c r="I163" s="3">
        <v>-2273</v>
      </c>
      <c r="J163" s="21">
        <f>H163/G163</f>
        <v>3.8040348646931788E-2</v>
      </c>
      <c r="K163" s="21">
        <f>I163/G163</f>
        <v>-0.14105336455868836</v>
      </c>
      <c r="L163" s="3">
        <v>16035.802</v>
      </c>
      <c r="M163" s="3">
        <v>3912</v>
      </c>
      <c r="N163" s="3">
        <v>-401</v>
      </c>
      <c r="O163" s="21">
        <f>M163/L163</f>
        <v>0.24395412215740753</v>
      </c>
      <c r="P163" s="21">
        <f>N163/L163</f>
        <v>-2.5006544730347757E-2</v>
      </c>
      <c r="Q163" t="s">
        <v>257</v>
      </c>
      <c r="R163" s="21">
        <f>ABS(F163)</f>
        <v>2.1446968729128095E-2</v>
      </c>
      <c r="S163" s="21">
        <f>ABS(K163)</f>
        <v>0.14105336455868836</v>
      </c>
      <c r="T163" s="21">
        <f>ABS(P163)</f>
        <v>2.5006544730347757E-2</v>
      </c>
      <c r="U163" s="26">
        <f>T163/AVERAGE(R163:S163)</f>
        <v>0.30777222697822781</v>
      </c>
    </row>
    <row r="164" spans="1:21" x14ac:dyDescent="0.25">
      <c r="A164" s="13" t="s">
        <v>25</v>
      </c>
      <c r="B164" s="3">
        <v>521220</v>
      </c>
      <c r="C164" s="3">
        <v>27601</v>
      </c>
      <c r="D164" s="3">
        <v>-3898</v>
      </c>
      <c r="E164" s="21">
        <f>C164/B164</f>
        <v>5.2954606500134303E-2</v>
      </c>
      <c r="F164" s="21">
        <f>D164/B164</f>
        <v>-7.4786078815087679E-3</v>
      </c>
      <c r="G164" s="3">
        <v>545012</v>
      </c>
      <c r="H164" s="3">
        <v>27455</v>
      </c>
      <c r="I164" s="3">
        <v>-1853</v>
      </c>
      <c r="J164" s="21">
        <f>H164/G164</f>
        <v>5.0375037613850704E-2</v>
      </c>
      <c r="K164" s="21">
        <f>I164/G164</f>
        <v>-3.3999251392629886E-3</v>
      </c>
      <c r="L164" s="3">
        <v>531077</v>
      </c>
      <c r="M164" s="3">
        <v>116088</v>
      </c>
      <c r="N164" s="3">
        <v>842</v>
      </c>
      <c r="O164" s="21">
        <f>M164/L164</f>
        <v>0.21858977135142363</v>
      </c>
      <c r="P164" s="21">
        <f>N164/L164</f>
        <v>1.5854574760345486E-3</v>
      </c>
      <c r="Q164" t="s">
        <v>257</v>
      </c>
      <c r="R164" s="21">
        <f>ABS(F164)</f>
        <v>7.4786078815087679E-3</v>
      </c>
      <c r="S164" s="21">
        <f>ABS(K164)</f>
        <v>3.3999251392629886E-3</v>
      </c>
      <c r="T164" s="21">
        <f>ABS(P164)</f>
        <v>1.5854574760345486E-3</v>
      </c>
      <c r="U164" s="26">
        <f>T164/AVERAGE(R164:S164)</f>
        <v>0.29148369049525968</v>
      </c>
    </row>
    <row r="165" spans="1:21" x14ac:dyDescent="0.25">
      <c r="A165" s="8" t="s">
        <v>234</v>
      </c>
      <c r="B165" s="3">
        <v>421318.56</v>
      </c>
      <c r="C165" s="3">
        <v>49284</v>
      </c>
      <c r="D165" s="3">
        <v>-26019</v>
      </c>
      <c r="E165" s="21">
        <f>C165/B165</f>
        <v>0.11697562053758087</v>
      </c>
      <c r="F165" s="21">
        <f>D165/B165</f>
        <v>-6.1756121069055203E-2</v>
      </c>
      <c r="G165" s="3">
        <v>432168</v>
      </c>
      <c r="H165" s="3">
        <v>53004</v>
      </c>
      <c r="I165" s="3">
        <v>-1186</v>
      </c>
      <c r="J165" s="21">
        <f>H165/G165</f>
        <v>0.12264674848669961</v>
      </c>
      <c r="K165" s="21">
        <f>I165/G165</f>
        <v>-2.7443031413709484E-3</v>
      </c>
      <c r="L165" s="3">
        <v>448328</v>
      </c>
      <c r="M165" s="3">
        <v>132616</v>
      </c>
      <c r="N165" s="3">
        <v>-4210</v>
      </c>
      <c r="O165" s="21">
        <f>M165/L165</f>
        <v>0.29580128834246355</v>
      </c>
      <c r="P165" s="21">
        <f>N165/L165</f>
        <v>-9.3904462804018478E-3</v>
      </c>
      <c r="Q165" t="s">
        <v>257</v>
      </c>
      <c r="R165" s="21">
        <f>ABS(F165)</f>
        <v>6.1756121069055203E-2</v>
      </c>
      <c r="S165" s="21">
        <f>ABS(K165)</f>
        <v>2.7443031413709484E-3</v>
      </c>
      <c r="T165" s="21">
        <f>ABS(P165)</f>
        <v>9.3904462804018478E-3</v>
      </c>
      <c r="U165" s="26">
        <f>T165/AVERAGE(R165:S165)</f>
        <v>0.2911747138209963</v>
      </c>
    </row>
    <row r="166" spans="1:21" x14ac:dyDescent="0.25">
      <c r="A166" s="8" t="s">
        <v>131</v>
      </c>
      <c r="B166" s="3">
        <v>36287</v>
      </c>
      <c r="C166" s="3">
        <v>1821</v>
      </c>
      <c r="D166" s="3">
        <v>-17559</v>
      </c>
      <c r="E166" s="21">
        <f>C166/B166</f>
        <v>5.0183261223027534E-2</v>
      </c>
      <c r="F166" s="21">
        <f>D166/B166</f>
        <v>-0.48389230302863284</v>
      </c>
      <c r="G166" s="3">
        <v>32642</v>
      </c>
      <c r="H166" s="3">
        <v>199</v>
      </c>
      <c r="I166" s="3">
        <v>-16754</v>
      </c>
      <c r="J166" s="21">
        <f>H166/G166</f>
        <v>6.0964401691072853E-3</v>
      </c>
      <c r="K166" s="21">
        <f>I166/G166</f>
        <v>-0.51326511855891188</v>
      </c>
      <c r="L166" s="3">
        <v>32454</v>
      </c>
      <c r="M166" s="3">
        <v>6029</v>
      </c>
      <c r="N166" s="3">
        <v>-4666</v>
      </c>
      <c r="O166" s="21">
        <f>M166/L166</f>
        <v>0.18577062919824983</v>
      </c>
      <c r="P166" s="21">
        <f>N166/L166</f>
        <v>-0.14377272447155975</v>
      </c>
      <c r="Q166" t="s">
        <v>257</v>
      </c>
      <c r="R166" s="21">
        <f>ABS(F166)</f>
        <v>0.48389230302863284</v>
      </c>
      <c r="S166" s="21">
        <f>ABS(K166)</f>
        <v>0.51326511855891188</v>
      </c>
      <c r="T166" s="21">
        <f>ABS(P166)</f>
        <v>0.14377272447155975</v>
      </c>
      <c r="U166" s="26">
        <f>T166/AVERAGE(R166:S166)</f>
        <v>0.28836514949196984</v>
      </c>
    </row>
    <row r="167" spans="1:21" x14ac:dyDescent="0.25">
      <c r="A167" s="10" t="s">
        <v>154</v>
      </c>
      <c r="B167" s="3">
        <v>57305</v>
      </c>
      <c r="C167" s="3">
        <v>827</v>
      </c>
      <c r="D167" s="3">
        <v>-727</v>
      </c>
      <c r="E167" s="21">
        <f>C167/B167</f>
        <v>1.4431550475525697E-2</v>
      </c>
      <c r="F167" s="21">
        <f>D167/B167</f>
        <v>-1.2686502050431899E-2</v>
      </c>
      <c r="G167" s="3">
        <v>59623</v>
      </c>
      <c r="H167" s="3">
        <v>2753</v>
      </c>
      <c r="I167" s="3">
        <v>534</v>
      </c>
      <c r="J167" s="21">
        <f>H167/G167</f>
        <v>4.6173456552001745E-2</v>
      </c>
      <c r="K167" s="21">
        <f>I167/G167</f>
        <v>8.9562752629018996E-3</v>
      </c>
      <c r="L167" s="3">
        <v>59251</v>
      </c>
      <c r="M167" s="3">
        <v>12082</v>
      </c>
      <c r="N167" s="3">
        <v>-184</v>
      </c>
      <c r="O167" s="21">
        <f>M167/L167</f>
        <v>0.20391217025872982</v>
      </c>
      <c r="P167" s="21">
        <f>N167/L167</f>
        <v>-3.1054328196992455E-3</v>
      </c>
      <c r="Q167" t="s">
        <v>257</v>
      </c>
      <c r="R167" s="21">
        <f>ABS(F167)</f>
        <v>1.2686502050431899E-2</v>
      </c>
      <c r="S167" s="21">
        <f>ABS(K167)</f>
        <v>8.9562752629018996E-3</v>
      </c>
      <c r="T167" s="21">
        <f>ABS(P167)</f>
        <v>3.1054328196992455E-3</v>
      </c>
      <c r="U167" s="26">
        <f>T167/AVERAGE(R167:S167)</f>
        <v>0.28697174810240589</v>
      </c>
    </row>
    <row r="168" spans="1:21" x14ac:dyDescent="0.25">
      <c r="A168" s="9" t="s">
        <v>13</v>
      </c>
      <c r="B168" s="3">
        <v>257639</v>
      </c>
      <c r="C168" s="3">
        <v>25833</v>
      </c>
      <c r="D168" s="3">
        <v>-10283</v>
      </c>
      <c r="E168" s="21">
        <f>C168/B168</f>
        <v>0.10026820473608421</v>
      </c>
      <c r="F168" s="21">
        <f>D168/B168</f>
        <v>-3.991243561727844E-2</v>
      </c>
      <c r="G168" s="3">
        <v>273606</v>
      </c>
      <c r="H168" s="3">
        <v>25320</v>
      </c>
      <c r="I168" s="3">
        <v>-12302</v>
      </c>
      <c r="J168" s="21">
        <f>H168/G168</f>
        <v>9.2541830223021426E-2</v>
      </c>
      <c r="K168" s="21">
        <f>I168/G168</f>
        <v>-4.4962464273444296E-2</v>
      </c>
      <c r="L168" s="3">
        <v>308560</v>
      </c>
      <c r="M168" s="3">
        <v>78248</v>
      </c>
      <c r="N168" s="3">
        <v>-3421.44</v>
      </c>
      <c r="O168" s="21">
        <f>M168/L168</f>
        <v>0.25359087373606432</v>
      </c>
      <c r="P168" s="21">
        <f>N168/L168</f>
        <v>-1.1088410681877107E-2</v>
      </c>
      <c r="Q168" t="s">
        <v>257</v>
      </c>
      <c r="R168" s="21">
        <f>ABS(F168)</f>
        <v>3.991243561727844E-2</v>
      </c>
      <c r="S168" s="21">
        <f>ABS(K168)</f>
        <v>4.4962464273444296E-2</v>
      </c>
      <c r="T168" s="21">
        <f>ABS(P168)</f>
        <v>1.1088410681877107E-2</v>
      </c>
      <c r="U168" s="26">
        <f>T168/AVERAGE(R168:S168)</f>
        <v>0.26128833603700374</v>
      </c>
    </row>
    <row r="169" spans="1:21" x14ac:dyDescent="0.25">
      <c r="A169" s="9" t="s">
        <v>109</v>
      </c>
      <c r="B169" s="3">
        <v>67619</v>
      </c>
      <c r="C169" s="3">
        <v>4223</v>
      </c>
      <c r="D169" s="3">
        <v>341</v>
      </c>
      <c r="E169" s="21">
        <f>C169/B169</f>
        <v>6.2452860882296395E-2</v>
      </c>
      <c r="F169" s="21">
        <f>D169/B169</f>
        <v>5.0429612978600685E-3</v>
      </c>
      <c r="G169" s="3">
        <v>59609.024799999999</v>
      </c>
      <c r="H169" s="3">
        <v>2948</v>
      </c>
      <c r="I169" s="3">
        <v>168</v>
      </c>
      <c r="J169" s="21">
        <f>H169/G169</f>
        <v>4.9455598542185848E-2</v>
      </c>
      <c r="K169" s="21">
        <f>I169/G169</f>
        <v>2.8183651815085558E-3</v>
      </c>
      <c r="L169" s="3">
        <v>68035.728499999997</v>
      </c>
      <c r="M169" s="3">
        <v>13699</v>
      </c>
      <c r="N169" s="3">
        <v>69</v>
      </c>
      <c r="O169" s="21">
        <f>M169/L169</f>
        <v>0.20135008916675304</v>
      </c>
      <c r="P169" s="21">
        <f>N169/L169</f>
        <v>1.0141730164614905E-3</v>
      </c>
      <c r="Q169" t="s">
        <v>257</v>
      </c>
      <c r="R169" s="21">
        <f>ABS(F169)</f>
        <v>5.0429612978600685E-3</v>
      </c>
      <c r="S169" s="21">
        <f>ABS(K169)</f>
        <v>2.8183651815085558E-3</v>
      </c>
      <c r="T169" s="21">
        <f>ABS(P169)</f>
        <v>1.0141730164614905E-3</v>
      </c>
      <c r="U169" s="26">
        <f>T169/AVERAGE(R169:S169)</f>
        <v>0.25801574813693345</v>
      </c>
    </row>
    <row r="170" spans="1:21" x14ac:dyDescent="0.25">
      <c r="A170" s="9" t="s">
        <v>27</v>
      </c>
      <c r="B170" s="3">
        <v>311713</v>
      </c>
      <c r="C170" s="3">
        <v>30849</v>
      </c>
      <c r="D170" s="3">
        <v>-1056</v>
      </c>
      <c r="E170" s="21">
        <f>C170/B170</f>
        <v>9.8966036065226665E-2</v>
      </c>
      <c r="F170" s="21">
        <f>D170/B170</f>
        <v>-3.3877316634211598E-3</v>
      </c>
      <c r="G170" s="3">
        <v>334198</v>
      </c>
      <c r="H170" s="3">
        <v>24572</v>
      </c>
      <c r="I170" s="3">
        <v>713</v>
      </c>
      <c r="J170" s="21">
        <f>H170/G170</f>
        <v>7.352527543552026E-2</v>
      </c>
      <c r="K170" s="21">
        <f>I170/G170</f>
        <v>2.1334657897414109E-3</v>
      </c>
      <c r="L170" s="3">
        <v>317856</v>
      </c>
      <c r="M170" s="3">
        <v>63679</v>
      </c>
      <c r="N170" s="3">
        <v>223</v>
      </c>
      <c r="O170" s="21">
        <f>M170/L170</f>
        <v>0.2003391472868217</v>
      </c>
      <c r="P170" s="21">
        <f>N170/L170</f>
        <v>7.0157555622671905E-4</v>
      </c>
      <c r="Q170" t="s">
        <v>257</v>
      </c>
      <c r="R170" s="21">
        <f>ABS(F170)</f>
        <v>3.3877316634211598E-3</v>
      </c>
      <c r="S170" s="21">
        <f>ABS(K170)</f>
        <v>2.1334657897414109E-3</v>
      </c>
      <c r="T170" s="21">
        <f>ABS(P170)</f>
        <v>7.0157555622671905E-4</v>
      </c>
      <c r="U170" s="26">
        <f>T170/AVERAGE(R170:S170)</f>
        <v>0.25413891177713738</v>
      </c>
    </row>
    <row r="171" spans="1:21" x14ac:dyDescent="0.25">
      <c r="A171" s="11" t="s">
        <v>19</v>
      </c>
      <c r="B171" s="3">
        <v>16040</v>
      </c>
      <c r="C171" s="3">
        <v>3071</v>
      </c>
      <c r="D171" s="3">
        <v>2392</v>
      </c>
      <c r="E171" s="21">
        <f>C171/B171</f>
        <v>0.19145885286783043</v>
      </c>
      <c r="F171" s="21">
        <f>D171/B171</f>
        <v>0.14912718204488778</v>
      </c>
      <c r="G171" s="3">
        <v>8904</v>
      </c>
      <c r="H171" s="3">
        <v>2790</v>
      </c>
      <c r="I171" s="3">
        <v>-711</v>
      </c>
      <c r="J171" s="21">
        <f>H171/G171</f>
        <v>0.31334231805929919</v>
      </c>
      <c r="K171" s="21">
        <f>I171/G171</f>
        <v>-7.9851752021563346E-2</v>
      </c>
      <c r="L171" s="3">
        <v>16753</v>
      </c>
      <c r="M171" s="3">
        <v>4701</v>
      </c>
      <c r="N171" s="3">
        <v>-457</v>
      </c>
      <c r="O171" s="21">
        <f>M171/L171</f>
        <v>0.28060645854473826</v>
      </c>
      <c r="P171" s="21">
        <f>N171/L171</f>
        <v>-2.7278696352892019E-2</v>
      </c>
      <c r="Q171" t="s">
        <v>257</v>
      </c>
      <c r="R171" s="21">
        <f>ABS(F171)</f>
        <v>0.14912718204488778</v>
      </c>
      <c r="S171" s="21">
        <f>ABS(K171)</f>
        <v>7.9851752021563346E-2</v>
      </c>
      <c r="T171" s="21">
        <f>ABS(P171)</f>
        <v>2.7278696352892019E-2</v>
      </c>
      <c r="U171" s="26">
        <f>T171/AVERAGE(R171:S171)</f>
        <v>0.23826380766516772</v>
      </c>
    </row>
    <row r="172" spans="1:21" x14ac:dyDescent="0.25">
      <c r="A172" s="10" t="s">
        <v>94</v>
      </c>
      <c r="B172" s="3">
        <v>45408</v>
      </c>
      <c r="C172" s="3">
        <v>6529</v>
      </c>
      <c r="D172" s="3">
        <v>1894</v>
      </c>
      <c r="E172" s="21">
        <f>C172/B172</f>
        <v>0.1437852360817477</v>
      </c>
      <c r="F172" s="21">
        <f>D172/B172</f>
        <v>4.1710711768851307E-2</v>
      </c>
      <c r="G172" s="3">
        <v>42964.959999999999</v>
      </c>
      <c r="H172" s="3">
        <v>6211</v>
      </c>
      <c r="I172" s="3">
        <v>3479</v>
      </c>
      <c r="J172" s="21">
        <f>H172/G172</f>
        <v>0.14455965977857305</v>
      </c>
      <c r="K172" s="21">
        <f>I172/G172</f>
        <v>8.0972960291363014E-2</v>
      </c>
      <c r="L172" s="3">
        <v>44600</v>
      </c>
      <c r="M172" s="3">
        <v>13594</v>
      </c>
      <c r="N172" s="3">
        <v>-631</v>
      </c>
      <c r="O172" s="21">
        <f>M172/L172</f>
        <v>0.3047982062780269</v>
      </c>
      <c r="P172" s="21">
        <f>N172/L172</f>
        <v>-1.4147982062780269E-2</v>
      </c>
      <c r="Q172" t="s">
        <v>257</v>
      </c>
      <c r="R172" s="21">
        <f>ABS(F172)</f>
        <v>4.1710711768851307E-2</v>
      </c>
      <c r="S172" s="21">
        <f>ABS(K172)</f>
        <v>8.0972960291363014E-2</v>
      </c>
      <c r="T172" s="21">
        <f>ABS(P172)</f>
        <v>1.4147982062780269E-2</v>
      </c>
      <c r="U172" s="26">
        <f>T172/AVERAGE(R172:S172)</f>
        <v>0.23064164652385533</v>
      </c>
    </row>
    <row r="173" spans="1:21" x14ac:dyDescent="0.25">
      <c r="A173" s="8" t="s">
        <v>14</v>
      </c>
      <c r="B173" s="3">
        <v>5302</v>
      </c>
      <c r="C173" s="3">
        <v>126</v>
      </c>
      <c r="D173" s="3">
        <v>-3343</v>
      </c>
      <c r="E173" s="21">
        <f>C173/B173</f>
        <v>2.3764617125612977E-2</v>
      </c>
      <c r="F173" s="21">
        <f>D173/B173</f>
        <v>-0.63051678611844586</v>
      </c>
      <c r="G173" s="3">
        <v>3921.65</v>
      </c>
      <c r="H173" s="3">
        <v>145</v>
      </c>
      <c r="I173" s="3">
        <v>-843</v>
      </c>
      <c r="J173" s="21">
        <f>H173/G173</f>
        <v>3.6974232784669714E-2</v>
      </c>
      <c r="K173" s="21">
        <f>I173/G173</f>
        <v>-0.21496053956880395</v>
      </c>
      <c r="L173" s="3">
        <v>4294.0940000000001</v>
      </c>
      <c r="M173" s="3">
        <v>865</v>
      </c>
      <c r="N173" s="3">
        <v>-392</v>
      </c>
      <c r="O173" s="21">
        <f>M173/L173</f>
        <v>0.20143946546116595</v>
      </c>
      <c r="P173" s="21">
        <f>N173/L173</f>
        <v>-9.1288173943094866E-2</v>
      </c>
      <c r="Q173" t="s">
        <v>257</v>
      </c>
      <c r="R173" s="21">
        <f>ABS(F173)</f>
        <v>0.63051678611844586</v>
      </c>
      <c r="S173" s="21">
        <f>ABS(K173)</f>
        <v>0.21496053956880395</v>
      </c>
      <c r="T173" s="21">
        <f>ABS(P173)</f>
        <v>9.1288173943094866E-2</v>
      </c>
      <c r="U173" s="26">
        <f>T173/AVERAGE(R173:S173)</f>
        <v>0.21594470051314713</v>
      </c>
    </row>
    <row r="174" spans="1:21" x14ac:dyDescent="0.25">
      <c r="A174" s="10" t="s">
        <v>93</v>
      </c>
      <c r="B174" s="3">
        <v>39487.660000000003</v>
      </c>
      <c r="C174" s="3">
        <v>6075</v>
      </c>
      <c r="D174" s="3">
        <v>232</v>
      </c>
      <c r="E174" s="21">
        <f>C174/B174</f>
        <v>0.15384553047711613</v>
      </c>
      <c r="F174" s="21">
        <f>D174/B174</f>
        <v>5.8752531803606487E-3</v>
      </c>
      <c r="G174" s="3">
        <v>42822.79</v>
      </c>
      <c r="H174" s="3">
        <v>6023</v>
      </c>
      <c r="I174" s="3">
        <v>-2250</v>
      </c>
      <c r="J174" s="21">
        <f>H174/G174</f>
        <v>0.14064940654263769</v>
      </c>
      <c r="K174" s="21">
        <f>I174/G174</f>
        <v>-5.2542116008788775E-2</v>
      </c>
      <c r="L174" s="3">
        <v>43381.712</v>
      </c>
      <c r="M174" s="3">
        <v>12414</v>
      </c>
      <c r="N174" s="3">
        <v>-271</v>
      </c>
      <c r="O174" s="21">
        <f>M174/L174</f>
        <v>0.28615744809702298</v>
      </c>
      <c r="P174" s="21">
        <f>N174/L174</f>
        <v>-6.246871953785503E-3</v>
      </c>
      <c r="Q174" t="s">
        <v>257</v>
      </c>
      <c r="R174" s="21">
        <f>ABS(F174)</f>
        <v>5.8752531803606487E-3</v>
      </c>
      <c r="S174" s="21">
        <f>ABS(K174)</f>
        <v>5.2542116008788775E-2</v>
      </c>
      <c r="T174" s="21">
        <f>ABS(P174)</f>
        <v>6.246871953785503E-3</v>
      </c>
      <c r="U174" s="26">
        <f>T174/AVERAGE(R174:S174)</f>
        <v>0.21387036220541789</v>
      </c>
    </row>
    <row r="175" spans="1:21" x14ac:dyDescent="0.25">
      <c r="A175" s="8" t="s">
        <v>238</v>
      </c>
      <c r="B175" s="3">
        <v>166979</v>
      </c>
      <c r="C175" s="3">
        <v>14510</v>
      </c>
      <c r="D175" s="3">
        <v>-11960</v>
      </c>
      <c r="E175" s="21">
        <f>C175/B175</f>
        <v>8.6897154732032175E-2</v>
      </c>
      <c r="F175" s="21">
        <f>D175/B175</f>
        <v>-7.1625773300834236E-2</v>
      </c>
      <c r="G175" s="3">
        <v>172899</v>
      </c>
      <c r="H175" s="3">
        <v>17174</v>
      </c>
      <c r="I175" s="3">
        <v>-3977</v>
      </c>
      <c r="J175" s="21">
        <f>H175/G175</f>
        <v>9.9329666452668899E-2</v>
      </c>
      <c r="K175" s="21">
        <f>I175/G175</f>
        <v>-2.3001868142672889E-2</v>
      </c>
      <c r="L175" s="3">
        <v>185267</v>
      </c>
      <c r="M175" s="3">
        <v>53777</v>
      </c>
      <c r="N175" s="3">
        <v>-1838</v>
      </c>
      <c r="O175" s="21">
        <f>M175/L175</f>
        <v>0.29026755979208385</v>
      </c>
      <c r="P175" s="21">
        <f>N175/L175</f>
        <v>-9.9208169830568849E-3</v>
      </c>
      <c r="Q175" t="s">
        <v>257</v>
      </c>
      <c r="R175" s="21">
        <f>ABS(F175)</f>
        <v>7.1625773300834236E-2</v>
      </c>
      <c r="S175" s="21">
        <f>ABS(K175)</f>
        <v>2.3001868142672889E-2</v>
      </c>
      <c r="T175" s="21">
        <f>ABS(P175)</f>
        <v>9.9208169830568849E-3</v>
      </c>
      <c r="U175" s="26">
        <f>T175/AVERAGE(R175:S175)</f>
        <v>0.20968116359488109</v>
      </c>
    </row>
    <row r="176" spans="1:21" x14ac:dyDescent="0.25">
      <c r="A176" s="10" t="s">
        <v>92</v>
      </c>
      <c r="B176" s="3">
        <v>28344</v>
      </c>
      <c r="C176" s="3">
        <v>2643</v>
      </c>
      <c r="D176" s="3">
        <v>-31</v>
      </c>
      <c r="E176" s="21">
        <f>C176/B176</f>
        <v>9.3247248094834881E-2</v>
      </c>
      <c r="F176" s="21">
        <f>D176/B176</f>
        <v>-1.0937058989556872E-3</v>
      </c>
      <c r="G176" s="3">
        <v>30289</v>
      </c>
      <c r="H176" s="3">
        <v>2866</v>
      </c>
      <c r="I176" s="3">
        <v>-718</v>
      </c>
      <c r="J176" s="21">
        <f>H176/G176</f>
        <v>9.4621809897982773E-2</v>
      </c>
      <c r="K176" s="21">
        <f>I176/G176</f>
        <v>-2.3704975403611873E-2</v>
      </c>
      <c r="L176" s="3">
        <v>33362</v>
      </c>
      <c r="M176" s="3">
        <v>5553</v>
      </c>
      <c r="N176" s="3">
        <v>-85</v>
      </c>
      <c r="O176" s="21">
        <f>M176/L176</f>
        <v>0.16644685570409448</v>
      </c>
      <c r="P176" s="21">
        <f>N176/L176</f>
        <v>-2.5478088843594511E-3</v>
      </c>
      <c r="Q176" t="s">
        <v>257</v>
      </c>
      <c r="R176" s="21">
        <f>ABS(F176)</f>
        <v>1.0937058989556872E-3</v>
      </c>
      <c r="S176" s="21">
        <f>ABS(K176)</f>
        <v>2.3704975403611873E-2</v>
      </c>
      <c r="T176" s="21">
        <f>ABS(P176)</f>
        <v>2.5478088843594511E-3</v>
      </c>
      <c r="U176" s="26">
        <f>T176/AVERAGE(R176:S176)</f>
        <v>0.20547938442966002</v>
      </c>
    </row>
    <row r="177" spans="1:21" x14ac:dyDescent="0.25">
      <c r="A177" s="8" t="s">
        <v>186</v>
      </c>
      <c r="B177" s="3">
        <v>2754</v>
      </c>
      <c r="C177" s="3">
        <v>272</v>
      </c>
      <c r="D177" s="3"/>
      <c r="E177" s="21">
        <f>C177/B177</f>
        <v>9.8765432098765427E-2</v>
      </c>
      <c r="F177" s="21">
        <f>D177/B177</f>
        <v>0</v>
      </c>
      <c r="G177" s="3">
        <v>3034</v>
      </c>
      <c r="H177" s="3">
        <v>274</v>
      </c>
      <c r="I177" s="3">
        <v>-540</v>
      </c>
      <c r="J177" s="21">
        <f>H177/G177</f>
        <v>9.0309822017139094E-2</v>
      </c>
      <c r="K177" s="21">
        <f>I177/G177</f>
        <v>-0.17798286090969018</v>
      </c>
      <c r="L177" s="3">
        <v>4008</v>
      </c>
      <c r="M177" s="3">
        <v>760</v>
      </c>
      <c r="N177" s="3">
        <v>-69</v>
      </c>
      <c r="O177" s="21">
        <f>M177/L177</f>
        <v>0.18962075848303392</v>
      </c>
      <c r="P177" s="21">
        <f>N177/L177</f>
        <v>-1.7215568862275449E-2</v>
      </c>
      <c r="Q177" t="s">
        <v>257</v>
      </c>
      <c r="R177" s="21">
        <f>ABS(F177)</f>
        <v>0</v>
      </c>
      <c r="S177" s="21">
        <f>ABS(K177)</f>
        <v>0.17798286090969018</v>
      </c>
      <c r="T177" s="21">
        <f>ABS(P177)</f>
        <v>1.7215568862275449E-2</v>
      </c>
      <c r="U177" s="26">
        <f>T177/AVERAGE(R177:S177)</f>
        <v>0.1934519849190508</v>
      </c>
    </row>
    <row r="178" spans="1:21" x14ac:dyDescent="0.25">
      <c r="A178" s="8" t="s">
        <v>48</v>
      </c>
      <c r="B178" s="3">
        <v>972</v>
      </c>
      <c r="C178" s="3">
        <v>30</v>
      </c>
      <c r="D178" s="3">
        <v>-140</v>
      </c>
      <c r="E178" s="21">
        <f>C178/B178</f>
        <v>3.0864197530864196E-2</v>
      </c>
      <c r="F178" s="21">
        <f>D178/B178</f>
        <v>-0.1440329218106996</v>
      </c>
      <c r="G178" s="3">
        <v>673</v>
      </c>
      <c r="H178" s="3">
        <v>17</v>
      </c>
      <c r="I178" s="3">
        <v>-37</v>
      </c>
      <c r="J178" s="21">
        <f>H178/G178</f>
        <v>2.5260029717682021E-2</v>
      </c>
      <c r="K178" s="21">
        <f>I178/G178</f>
        <v>-5.4977711738484397E-2</v>
      </c>
      <c r="L178" s="3">
        <v>903.76400000000001</v>
      </c>
      <c r="M178" s="3">
        <v>76</v>
      </c>
      <c r="N178" s="3">
        <v>-15</v>
      </c>
      <c r="O178" s="21">
        <f>M178/L178</f>
        <v>8.4092749877180323E-2</v>
      </c>
      <c r="P178" s="21">
        <f>N178/L178</f>
        <v>-1.659725326523296E-2</v>
      </c>
      <c r="Q178" t="s">
        <v>257</v>
      </c>
      <c r="R178" s="21">
        <f>ABS(F178)</f>
        <v>0.1440329218106996</v>
      </c>
      <c r="S178" s="21">
        <f>ABS(K178)</f>
        <v>5.4977711738484397E-2</v>
      </c>
      <c r="T178" s="21">
        <f>ABS(P178)</f>
        <v>1.659725326523296E-2</v>
      </c>
      <c r="U178" s="26">
        <f>T178/AVERAGE(R178:S178)</f>
        <v>0.16679765266041496</v>
      </c>
    </row>
    <row r="179" spans="1:21" x14ac:dyDescent="0.25">
      <c r="A179" s="8" t="s">
        <v>162</v>
      </c>
      <c r="B179" s="3">
        <v>46856</v>
      </c>
      <c r="C179" s="3">
        <v>973</v>
      </c>
      <c r="D179" s="3"/>
      <c r="E179" s="21">
        <f>C179/B179</f>
        <v>2.076575038415571E-2</v>
      </c>
      <c r="F179" s="21">
        <f>D179/B179</f>
        <v>0</v>
      </c>
      <c r="G179" s="3">
        <v>58132.23</v>
      </c>
      <c r="H179" s="3">
        <v>900</v>
      </c>
      <c r="I179" s="3">
        <v>-4071</v>
      </c>
      <c r="J179" s="21">
        <f>H179/G179</f>
        <v>1.5481945213524407E-2</v>
      </c>
      <c r="K179" s="21">
        <f>I179/G179</f>
        <v>-7.0029998849175407E-2</v>
      </c>
      <c r="L179" s="3">
        <v>57257.18</v>
      </c>
      <c r="M179" s="3">
        <v>11356</v>
      </c>
      <c r="N179" s="3">
        <v>-287</v>
      </c>
      <c r="O179" s="21">
        <f>M179/L179</f>
        <v>0.19833320467406881</v>
      </c>
      <c r="P179" s="21">
        <f>N179/L179</f>
        <v>-5.0124717982967379E-3</v>
      </c>
      <c r="Q179" t="s">
        <v>257</v>
      </c>
      <c r="R179" s="21">
        <f>ABS(F179)</f>
        <v>0</v>
      </c>
      <c r="S179" s="21">
        <f>ABS(K179)</f>
        <v>7.0029998849175407E-2</v>
      </c>
      <c r="T179" s="21">
        <f>ABS(P179)</f>
        <v>5.0124717982967379E-3</v>
      </c>
      <c r="U179" s="26">
        <f>T179/AVERAGE(R179:S179)</f>
        <v>0.14315213139135327</v>
      </c>
    </row>
    <row r="180" spans="1:21" x14ac:dyDescent="0.25">
      <c r="A180" s="8" t="s">
        <v>126</v>
      </c>
      <c r="B180" s="3">
        <v>9132</v>
      </c>
      <c r="C180" s="3">
        <v>664</v>
      </c>
      <c r="D180" s="3">
        <v>-394</v>
      </c>
      <c r="E180" s="21">
        <f>C180/B180</f>
        <v>7.271134472185721E-2</v>
      </c>
      <c r="F180" s="21">
        <f>D180/B180</f>
        <v>-4.3144984669294791E-2</v>
      </c>
      <c r="G180" s="3">
        <v>9129.1269999999895</v>
      </c>
      <c r="H180" s="3">
        <v>834</v>
      </c>
      <c r="I180" s="3">
        <v>71</v>
      </c>
      <c r="J180" s="21">
        <f>H180/G180</f>
        <v>9.135594235900113E-2</v>
      </c>
      <c r="K180" s="21">
        <f>I180/G180</f>
        <v>7.7773044454305523E-3</v>
      </c>
      <c r="L180" s="3">
        <v>8888.6569999999992</v>
      </c>
      <c r="M180" s="3">
        <v>1152</v>
      </c>
      <c r="N180" s="3">
        <v>-32</v>
      </c>
      <c r="O180" s="21">
        <f>M180/L180</f>
        <v>0.1296033810282026</v>
      </c>
      <c r="P180" s="21">
        <f>N180/L180</f>
        <v>-3.6000939174500716E-3</v>
      </c>
      <c r="Q180" t="s">
        <v>257</v>
      </c>
      <c r="R180" s="21">
        <f>ABS(F180)</f>
        <v>4.3144984669294791E-2</v>
      </c>
      <c r="S180" s="21">
        <f>ABS(K180)</f>
        <v>7.7773044454305523E-3</v>
      </c>
      <c r="T180" s="21">
        <f>ABS(P180)</f>
        <v>3.6000939174500716E-3</v>
      </c>
      <c r="U180" s="26">
        <f>T180/AVERAGE(R180:S180)</f>
        <v>0.14139560416615374</v>
      </c>
    </row>
    <row r="181" spans="1:21" x14ac:dyDescent="0.25">
      <c r="A181" s="9" t="s">
        <v>31</v>
      </c>
      <c r="B181" s="3">
        <v>521319.14</v>
      </c>
      <c r="C181" s="3">
        <v>96960</v>
      </c>
      <c r="D181" s="3">
        <v>-4417</v>
      </c>
      <c r="E181" s="21">
        <f>C181/B181</f>
        <v>0.18598971831343081</v>
      </c>
      <c r="F181" s="21">
        <f>D181/B181</f>
        <v>-8.4727370646702129E-3</v>
      </c>
      <c r="G181" s="3">
        <v>618497.29399999999</v>
      </c>
      <c r="H181" s="3">
        <v>109491</v>
      </c>
      <c r="I181" s="3">
        <v>-7014</v>
      </c>
      <c r="J181" s="21">
        <f>H181/G181</f>
        <v>0.17702745195842359</v>
      </c>
      <c r="K181" s="21">
        <f>I181/G181</f>
        <v>-1.1340389146472158E-2</v>
      </c>
      <c r="L181" s="3">
        <v>705041.48510000005</v>
      </c>
      <c r="M181" s="3">
        <v>190225</v>
      </c>
      <c r="N181" s="3">
        <v>-967</v>
      </c>
      <c r="O181" s="21">
        <f>M181/L181</f>
        <v>0.26980681849241722</v>
      </c>
      <c r="P181" s="21">
        <f>N181/L181</f>
        <v>-1.3715504980006175E-3</v>
      </c>
      <c r="Q181" t="s">
        <v>257</v>
      </c>
      <c r="R181" s="21">
        <f>ABS(F181)</f>
        <v>8.4727370646702129E-3</v>
      </c>
      <c r="S181" s="21">
        <f>ABS(K181)</f>
        <v>1.1340389146472158E-2</v>
      </c>
      <c r="T181" s="21">
        <f>ABS(P181)</f>
        <v>1.3715504980006175E-3</v>
      </c>
      <c r="U181" s="26">
        <f>T181/AVERAGE(R181:S181)</f>
        <v>0.13844867118741658</v>
      </c>
    </row>
    <row r="182" spans="1:21" x14ac:dyDescent="0.25">
      <c r="A182" s="8" t="s">
        <v>176</v>
      </c>
      <c r="B182" s="3">
        <v>81413.59</v>
      </c>
      <c r="C182" s="3">
        <v>17934</v>
      </c>
      <c r="D182" s="3">
        <v>6000</v>
      </c>
      <c r="E182" s="21">
        <f>C182/B182</f>
        <v>0.22028263340309648</v>
      </c>
      <c r="F182" s="21">
        <f>D182/B182</f>
        <v>7.3697769622983092E-2</v>
      </c>
      <c r="G182" s="3">
        <v>85373.166500000007</v>
      </c>
      <c r="H182" s="3">
        <v>17124</v>
      </c>
      <c r="I182" s="3">
        <v>-13529</v>
      </c>
      <c r="J182" s="21">
        <f>H182/G182</f>
        <v>0.20057824609328503</v>
      </c>
      <c r="K182" s="21">
        <f>I182/G182</f>
        <v>-0.15846899622728647</v>
      </c>
      <c r="L182" s="3">
        <v>88640</v>
      </c>
      <c r="M182" s="3">
        <v>24603</v>
      </c>
      <c r="N182" s="3">
        <v>-1324</v>
      </c>
      <c r="O182" s="21">
        <f>M182/L182</f>
        <v>0.27756092057761733</v>
      </c>
      <c r="P182" s="21">
        <f>N182/L182</f>
        <v>-1.4936823104693141E-2</v>
      </c>
      <c r="Q182" t="s">
        <v>257</v>
      </c>
      <c r="R182" s="21">
        <f>ABS(F182)</f>
        <v>7.3697769622983092E-2</v>
      </c>
      <c r="S182" s="21">
        <f>ABS(K182)</f>
        <v>0.15846899622728647</v>
      </c>
      <c r="T182" s="21">
        <f>ABS(P182)</f>
        <v>1.4936823104693141E-2</v>
      </c>
      <c r="U182" s="26">
        <f>T182/AVERAGE(R182:S182)</f>
        <v>0.12867322374922766</v>
      </c>
    </row>
    <row r="183" spans="1:21" x14ac:dyDescent="0.25">
      <c r="A183" s="13" t="s">
        <v>150</v>
      </c>
      <c r="B183" s="3">
        <v>107929.84</v>
      </c>
      <c r="C183" s="3">
        <v>8493</v>
      </c>
      <c r="D183" s="3">
        <v>678</v>
      </c>
      <c r="E183" s="21">
        <f>C183/B183</f>
        <v>7.8690008249803767E-2</v>
      </c>
      <c r="F183" s="21">
        <f>D183/B183</f>
        <v>6.2818586592919999E-3</v>
      </c>
      <c r="G183" s="3">
        <v>118986.681</v>
      </c>
      <c r="H183" s="3">
        <v>8737</v>
      </c>
      <c r="I183" s="3">
        <v>-1167</v>
      </c>
      <c r="J183" s="21">
        <f>H183/G183</f>
        <v>7.3428386493106734E-2</v>
      </c>
      <c r="K183" s="21">
        <f>I183/G183</f>
        <v>-9.8078204231950971E-3</v>
      </c>
      <c r="L183" s="3">
        <v>133291</v>
      </c>
      <c r="M183" s="3">
        <v>34219</v>
      </c>
      <c r="N183" s="3">
        <v>120</v>
      </c>
      <c r="O183" s="21">
        <f>M183/L183</f>
        <v>0.25672400987313471</v>
      </c>
      <c r="P183" s="21">
        <f>N183/L183</f>
        <v>9.002858407544395E-4</v>
      </c>
      <c r="Q183" t="s">
        <v>257</v>
      </c>
      <c r="R183" s="21">
        <f>ABS(F183)</f>
        <v>6.2818586592919999E-3</v>
      </c>
      <c r="S183" s="21">
        <f>ABS(K183)</f>
        <v>9.8078204231950971E-3</v>
      </c>
      <c r="T183" s="21">
        <f>ABS(P183)</f>
        <v>9.002858407544395E-4</v>
      </c>
      <c r="U183" s="26">
        <f>T183/AVERAGE(R183:S183)</f>
        <v>0.11190848942840144</v>
      </c>
    </row>
    <row r="184" spans="1:21" x14ac:dyDescent="0.25">
      <c r="A184" s="8" t="s">
        <v>90</v>
      </c>
      <c r="B184" s="3">
        <v>227970</v>
      </c>
      <c r="C184" s="3">
        <v>20498</v>
      </c>
      <c r="D184" s="3">
        <v>-13563</v>
      </c>
      <c r="E184" s="21">
        <f>C184/B184</f>
        <v>8.9915339737684785E-2</v>
      </c>
      <c r="F184" s="21">
        <f>D184/B184</f>
        <v>-5.9494670351362022E-2</v>
      </c>
      <c r="G184" s="3">
        <v>238265.40900000001</v>
      </c>
      <c r="H184" s="3">
        <v>25399</v>
      </c>
      <c r="I184" s="3">
        <v>9317</v>
      </c>
      <c r="J184" s="21">
        <f>H184/G184</f>
        <v>0.10659961136028771</v>
      </c>
      <c r="K184" s="21">
        <f>I184/G184</f>
        <v>3.910345206676643E-2</v>
      </c>
      <c r="L184" s="3">
        <v>243069.3186</v>
      </c>
      <c r="M184" s="3">
        <v>48250</v>
      </c>
      <c r="N184" s="3">
        <v>1306</v>
      </c>
      <c r="O184" s="21">
        <f>M184/L184</f>
        <v>0.19850304546005337</v>
      </c>
      <c r="P184" s="21">
        <f>N184/L184</f>
        <v>5.3729528988773001E-3</v>
      </c>
      <c r="Q184" t="s">
        <v>257</v>
      </c>
      <c r="R184" s="21">
        <f>ABS(F184)</f>
        <v>5.9494670351362022E-2</v>
      </c>
      <c r="S184" s="21">
        <f>ABS(K184)</f>
        <v>3.910345206676643E-2</v>
      </c>
      <c r="T184" s="21">
        <f>ABS(P184)</f>
        <v>5.3729528988773001E-3</v>
      </c>
      <c r="U184" s="26">
        <f>T184/AVERAGE(R184:S184)</f>
        <v>0.10898692119292157</v>
      </c>
    </row>
    <row r="185" spans="1:21" x14ac:dyDescent="0.25">
      <c r="A185" s="8" t="s">
        <v>140</v>
      </c>
      <c r="B185" s="3">
        <v>564.54</v>
      </c>
      <c r="C185" s="3"/>
      <c r="D185" s="3">
        <v>-500</v>
      </c>
      <c r="E185" s="21">
        <f>C185/B185</f>
        <v>0</v>
      </c>
      <c r="F185" s="21">
        <f>D185/B185</f>
        <v>-0.88567683423672372</v>
      </c>
      <c r="G185" s="3">
        <v>428.512</v>
      </c>
      <c r="H185" s="3">
        <v>133</v>
      </c>
      <c r="I185" s="3">
        <v>379</v>
      </c>
      <c r="J185" s="21">
        <f>H185/G185</f>
        <v>0.31037637219027703</v>
      </c>
      <c r="K185" s="21">
        <f>I185/G185</f>
        <v>0.88445597789560149</v>
      </c>
      <c r="L185" s="3">
        <v>3366.8090000000002</v>
      </c>
      <c r="M185" s="3">
        <v>49</v>
      </c>
      <c r="N185" s="3">
        <v>-297.52</v>
      </c>
      <c r="O185" s="21">
        <f>M185/L185</f>
        <v>1.4553840149530312E-2</v>
      </c>
      <c r="P185" s="21">
        <f>N185/L185</f>
        <v>-8.836854125078078E-2</v>
      </c>
      <c r="Q185" t="s">
        <v>257</v>
      </c>
      <c r="R185" s="21">
        <f>ABS(F185)</f>
        <v>0.88567683423672372</v>
      </c>
      <c r="S185" s="21">
        <f>ABS(K185)</f>
        <v>0.88445597789560149</v>
      </c>
      <c r="T185" s="21">
        <f>ABS(P185)</f>
        <v>8.836854125078078E-2</v>
      </c>
      <c r="U185" s="26">
        <f>T185/AVERAGE(R185:S185)</f>
        <v>9.9843967238063769E-2</v>
      </c>
    </row>
    <row r="186" spans="1:21" x14ac:dyDescent="0.25">
      <c r="A186" s="8" t="s">
        <v>100</v>
      </c>
      <c r="B186" s="3">
        <v>82974</v>
      </c>
      <c r="C186" s="3">
        <v>17521</v>
      </c>
      <c r="D186" s="3">
        <v>16336</v>
      </c>
      <c r="E186" s="21">
        <f>C186/B186</f>
        <v>0.21116253284161304</v>
      </c>
      <c r="F186" s="21">
        <f>D186/B186</f>
        <v>0.19688095065924266</v>
      </c>
      <c r="G186" s="3">
        <v>100540</v>
      </c>
      <c r="H186" s="3">
        <v>826</v>
      </c>
      <c r="I186" s="3">
        <v>-13466</v>
      </c>
      <c r="J186" s="21">
        <f>H186/G186</f>
        <v>8.2156355679331612E-3</v>
      </c>
      <c r="K186" s="21">
        <f>I186/G186</f>
        <v>-0.13393674159538493</v>
      </c>
      <c r="L186" s="3">
        <v>94011</v>
      </c>
      <c r="M186" s="3">
        <v>29490</v>
      </c>
      <c r="N186" s="3">
        <v>-1407</v>
      </c>
      <c r="O186" s="21">
        <f>M186/L186</f>
        <v>0.31368669623767431</v>
      </c>
      <c r="P186" s="21">
        <f>N186/L186</f>
        <v>-1.4966333726904299E-2</v>
      </c>
      <c r="Q186" t="s">
        <v>257</v>
      </c>
      <c r="R186" s="21">
        <f>ABS(F186)</f>
        <v>0.19688095065924266</v>
      </c>
      <c r="S186" s="21">
        <f>ABS(K186)</f>
        <v>0.13393674159538493</v>
      </c>
      <c r="T186" s="21">
        <f>ABS(P186)</f>
        <v>1.4966333726904299E-2</v>
      </c>
      <c r="U186" s="26">
        <f>T186/AVERAGE(R186:S186)</f>
        <v>9.0480854424102794E-2</v>
      </c>
    </row>
    <row r="187" spans="1:21" x14ac:dyDescent="0.25">
      <c r="A187" s="9" t="s">
        <v>189</v>
      </c>
      <c r="B187" s="3">
        <v>94048</v>
      </c>
      <c r="C187" s="3">
        <v>14327</v>
      </c>
      <c r="D187" s="3">
        <v>-5807</v>
      </c>
      <c r="E187" s="21">
        <f>C187/B187</f>
        <v>0.15233710445729839</v>
      </c>
      <c r="F187" s="21">
        <f>D187/B187</f>
        <v>-6.1745066349098335E-2</v>
      </c>
      <c r="G187" s="3">
        <v>87756.933999999994</v>
      </c>
      <c r="H187" s="3">
        <v>8017.415</v>
      </c>
      <c r="I187" s="3">
        <v>237</v>
      </c>
      <c r="J187" s="21">
        <f>H187/G187</f>
        <v>9.1359333497225428E-2</v>
      </c>
      <c r="K187" s="21">
        <f>I187/G187</f>
        <v>2.7006412963333473E-3</v>
      </c>
      <c r="L187" s="3">
        <v>87963.6201</v>
      </c>
      <c r="M187" s="3">
        <v>22496</v>
      </c>
      <c r="N187" s="3">
        <v>-231</v>
      </c>
      <c r="O187" s="21">
        <f>M187/L187</f>
        <v>0.25574208945045451</v>
      </c>
      <c r="P187" s="21">
        <f>N187/L187</f>
        <v>-2.6260856446948346E-3</v>
      </c>
      <c r="Q187" t="s">
        <v>257</v>
      </c>
      <c r="R187" s="21">
        <f>ABS(F187)</f>
        <v>6.1745066349098335E-2</v>
      </c>
      <c r="S187" s="21">
        <f>ABS(K187)</f>
        <v>2.7006412963333473E-3</v>
      </c>
      <c r="T187" s="21">
        <f>ABS(P187)</f>
        <v>2.6260856446948346E-3</v>
      </c>
      <c r="U187" s="26">
        <f>T187/AVERAGE(R187:S187)</f>
        <v>8.1497612196085117E-2</v>
      </c>
    </row>
    <row r="188" spans="1:21" x14ac:dyDescent="0.25">
      <c r="A188" s="10" t="s">
        <v>65</v>
      </c>
      <c r="B188" s="3">
        <v>64106</v>
      </c>
      <c r="C188" s="3">
        <v>574</v>
      </c>
      <c r="D188" s="3">
        <v>2136</v>
      </c>
      <c r="E188" s="21">
        <f>C188/B188</f>
        <v>8.9539200698842535E-3</v>
      </c>
      <c r="F188" s="21">
        <f>D188/B188</f>
        <v>3.3319814057966496E-2</v>
      </c>
      <c r="G188" s="3">
        <v>74101</v>
      </c>
      <c r="H188" s="3">
        <v>567</v>
      </c>
      <c r="I188" s="3">
        <v>-6256</v>
      </c>
      <c r="J188" s="21">
        <f>H188/G188</f>
        <v>7.6517186002887953E-3</v>
      </c>
      <c r="K188" s="21">
        <f>I188/G188</f>
        <v>-8.4425311399306355E-2</v>
      </c>
      <c r="L188" s="3">
        <v>67695.520000000004</v>
      </c>
      <c r="M188" s="3">
        <v>7836</v>
      </c>
      <c r="N188" s="3">
        <v>-253</v>
      </c>
      <c r="O188" s="21">
        <f>M188/L188</f>
        <v>0.11575359787471903</v>
      </c>
      <c r="P188" s="21">
        <f>N188/L188</f>
        <v>-3.7373226470525669E-3</v>
      </c>
      <c r="Q188" t="s">
        <v>257</v>
      </c>
      <c r="R188" s="21">
        <f>ABS(F188)</f>
        <v>3.3319814057966496E-2</v>
      </c>
      <c r="S188" s="21">
        <f>ABS(K188)</f>
        <v>8.4425311399306355E-2</v>
      </c>
      <c r="T188" s="21">
        <f>ABS(P188)</f>
        <v>3.7373226470525669E-3</v>
      </c>
      <c r="U188" s="26">
        <f>T188/AVERAGE(R188:S188)</f>
        <v>6.3481568897877816E-2</v>
      </c>
    </row>
    <row r="189" spans="1:21" x14ac:dyDescent="0.25">
      <c r="A189" s="8" t="s">
        <v>175</v>
      </c>
      <c r="B189" s="3">
        <v>2738</v>
      </c>
      <c r="C189" s="3">
        <v>63</v>
      </c>
      <c r="D189" s="3"/>
      <c r="E189" s="21">
        <f>C189/B189</f>
        <v>2.3009495982468955E-2</v>
      </c>
      <c r="F189" s="21">
        <f>D189/B189</f>
        <v>0</v>
      </c>
      <c r="G189" s="3">
        <v>2776.9740000000002</v>
      </c>
      <c r="H189" s="3">
        <v>54</v>
      </c>
      <c r="I189" s="3">
        <v>-4738</v>
      </c>
      <c r="J189" s="21">
        <f>H189/G189</f>
        <v>1.9445626786566961E-2</v>
      </c>
      <c r="K189" s="21">
        <f>I189/G189</f>
        <v>-1.7061736984213751</v>
      </c>
      <c r="L189" s="3">
        <v>2643.0839999999998</v>
      </c>
      <c r="M189" s="3">
        <v>211</v>
      </c>
      <c r="N189" s="3">
        <v>-96</v>
      </c>
      <c r="O189" s="21">
        <f>M189/L189</f>
        <v>7.9830985318665629E-2</v>
      </c>
      <c r="P189" s="21">
        <f>N189/L189</f>
        <v>-3.6321206590482935E-2</v>
      </c>
      <c r="Q189" t="s">
        <v>257</v>
      </c>
      <c r="R189" s="21">
        <f>ABS(F189)</f>
        <v>0</v>
      </c>
      <c r="S189" s="21">
        <f>ABS(K189)</f>
        <v>1.7061736984213751</v>
      </c>
      <c r="T189" s="21">
        <f>ABS(P189)</f>
        <v>3.6321206590482935E-2</v>
      </c>
      <c r="U189" s="26">
        <f>T189/AVERAGE(R189:S189)</f>
        <v>4.257621205166727E-2</v>
      </c>
    </row>
    <row r="190" spans="1:21" x14ac:dyDescent="0.25">
      <c r="A190" s="8" t="s">
        <v>120</v>
      </c>
      <c r="B190" s="3">
        <v>2359.5500000000002</v>
      </c>
      <c r="C190" s="3">
        <v>238</v>
      </c>
      <c r="D190" s="3">
        <v>-3711</v>
      </c>
      <c r="E190" s="21">
        <f>C190/B190</f>
        <v>0.10086669068254539</v>
      </c>
      <c r="F190" s="21">
        <f>D190/B190</f>
        <v>-1.5727575173232182</v>
      </c>
      <c r="G190" s="3">
        <v>2789.6590000000001</v>
      </c>
      <c r="H190" s="3">
        <v>93</v>
      </c>
      <c r="I190" s="3">
        <v>-671</v>
      </c>
      <c r="J190" s="21">
        <f>H190/G190</f>
        <v>3.3337407905410663E-2</v>
      </c>
      <c r="K190" s="21">
        <f>I190/G190</f>
        <v>-0.24053119037129628</v>
      </c>
      <c r="L190" s="3">
        <v>2475</v>
      </c>
      <c r="M190" s="3">
        <v>205</v>
      </c>
      <c r="N190" s="3">
        <v>49</v>
      </c>
      <c r="O190" s="21">
        <f>M190/L190</f>
        <v>8.2828282828282834E-2</v>
      </c>
      <c r="P190" s="21">
        <f>N190/L190</f>
        <v>1.9797979797979797E-2</v>
      </c>
      <c r="Q190" t="s">
        <v>257</v>
      </c>
      <c r="R190" s="21">
        <f>ABS(F190)</f>
        <v>1.5727575173232182</v>
      </c>
      <c r="S190" s="21">
        <f>ABS(K190)</f>
        <v>0.24053119037129628</v>
      </c>
      <c r="T190" s="21">
        <f>ABS(P190)</f>
        <v>1.9797979797979797E-2</v>
      </c>
      <c r="U190" s="26">
        <f>T190/AVERAGE(R190:S190)</f>
        <v>2.1836544521530402E-2</v>
      </c>
    </row>
    <row r="191" spans="1:21" x14ac:dyDescent="0.25">
      <c r="A191" s="8" t="s">
        <v>5</v>
      </c>
      <c r="B191" s="3">
        <v>1934.26</v>
      </c>
      <c r="C191" s="3">
        <v>63</v>
      </c>
      <c r="D191" s="3">
        <v>-587</v>
      </c>
      <c r="E191" s="21">
        <f>C191/B191</f>
        <v>3.257059547320422E-2</v>
      </c>
      <c r="F191" s="21">
        <f>D191/B191</f>
        <v>-0.303475230837633</v>
      </c>
      <c r="G191" s="3">
        <v>1717.221</v>
      </c>
      <c r="H191" s="3">
        <v>50</v>
      </c>
      <c r="I191" s="3">
        <v>-1489</v>
      </c>
      <c r="J191" s="21">
        <f>H191/G191</f>
        <v>2.9116811406336169E-2</v>
      </c>
      <c r="K191" s="21">
        <f>I191/G191</f>
        <v>-0.86709864368069112</v>
      </c>
      <c r="L191" s="3">
        <v>2013.329</v>
      </c>
      <c r="M191" s="3">
        <v>629</v>
      </c>
      <c r="N191" s="3">
        <v>-24</v>
      </c>
      <c r="O191" s="21">
        <f>M191/L191</f>
        <v>0.31241789096565936</v>
      </c>
      <c r="P191" s="21">
        <f>N191/L191</f>
        <v>-1.1920555458149166E-2</v>
      </c>
      <c r="Q191" t="s">
        <v>257</v>
      </c>
      <c r="R191" s="21">
        <f>ABS(F191)</f>
        <v>0.303475230837633</v>
      </c>
      <c r="S191" s="21">
        <f>ABS(K191)</f>
        <v>0.86709864368069112</v>
      </c>
      <c r="T191" s="21">
        <f>ABS(P191)</f>
        <v>1.1920555458149166E-2</v>
      </c>
      <c r="U191" s="26">
        <f>T191/AVERAGE(R191:S191)</f>
        <v>2.0367028032390214E-2</v>
      </c>
    </row>
    <row r="192" spans="1:21" x14ac:dyDescent="0.25">
      <c r="A192" s="10" t="s">
        <v>29</v>
      </c>
      <c r="B192" s="3">
        <v>134786.57999999999</v>
      </c>
      <c r="C192" s="3">
        <v>15479</v>
      </c>
      <c r="D192" s="3">
        <v>47</v>
      </c>
      <c r="E192" s="21">
        <f>C192/B192</f>
        <v>0.11484080981949391</v>
      </c>
      <c r="F192" s="21">
        <f>D192/B192</f>
        <v>3.4869940316016628E-4</v>
      </c>
      <c r="G192" s="3">
        <v>137055.98499999999</v>
      </c>
      <c r="H192" s="3">
        <v>13580</v>
      </c>
      <c r="I192" s="3">
        <v>138</v>
      </c>
      <c r="J192" s="21">
        <f>H192/G192</f>
        <v>9.9083597115441555E-2</v>
      </c>
      <c r="K192" s="21">
        <f>I192/G192</f>
        <v>1.006887805738655E-3</v>
      </c>
      <c r="L192" s="3">
        <v>164881.28599999999</v>
      </c>
      <c r="M192" s="3">
        <v>42720</v>
      </c>
      <c r="N192" s="3">
        <v>1</v>
      </c>
      <c r="O192" s="21">
        <f>M192/L192</f>
        <v>0.25909550462870601</v>
      </c>
      <c r="P192" s="21">
        <f>N192/L192</f>
        <v>6.0649696776382499E-6</v>
      </c>
      <c r="Q192" t="s">
        <v>257</v>
      </c>
      <c r="R192" s="21">
        <f>ABS(F192)</f>
        <v>3.4869940316016628E-4</v>
      </c>
      <c r="S192" s="21">
        <f>ABS(K192)</f>
        <v>1.006887805738655E-3</v>
      </c>
      <c r="T192" s="21">
        <f>ABS(P192)</f>
        <v>6.0649696776382499E-6</v>
      </c>
      <c r="U192" s="26">
        <f>T192/AVERAGE(R192:S192)</f>
        <v>8.9481069721290482E-3</v>
      </c>
    </row>
    <row r="193" spans="1:21" x14ac:dyDescent="0.25">
      <c r="A193" s="8" t="s">
        <v>167</v>
      </c>
      <c r="B193" s="3">
        <v>22085.52</v>
      </c>
      <c r="C193" s="3">
        <v>9965</v>
      </c>
      <c r="D193" s="3">
        <v>-5948</v>
      </c>
      <c r="E193" s="21">
        <f>C193/B193</f>
        <v>0.45120060564569003</v>
      </c>
      <c r="F193" s="21">
        <f>D193/B193</f>
        <v>-0.26931672878881729</v>
      </c>
      <c r="G193" s="3">
        <v>16519.96</v>
      </c>
      <c r="H193" s="3">
        <v>8758</v>
      </c>
      <c r="I193" s="3">
        <v>-673</v>
      </c>
      <c r="J193" s="21">
        <f>H193/G193</f>
        <v>0.53014656209821331</v>
      </c>
      <c r="K193" s="21">
        <f>I193/G193</f>
        <v>-4.0738597430017995E-2</v>
      </c>
      <c r="L193" s="3">
        <v>13131.092000000001</v>
      </c>
      <c r="M193" s="3">
        <v>6193</v>
      </c>
      <c r="N193" s="3">
        <v>-17</v>
      </c>
      <c r="O193" s="21">
        <f>M193/L193</f>
        <v>0.47162871145827018</v>
      </c>
      <c r="P193" s="21">
        <f>N193/L193</f>
        <v>-1.294637186305602E-3</v>
      </c>
      <c r="Q193" t="s">
        <v>257</v>
      </c>
      <c r="R193" s="21">
        <f>ABS(F193)</f>
        <v>0.26931672878881729</v>
      </c>
      <c r="S193" s="21">
        <f>ABS(K193)</f>
        <v>4.0738597430017995E-2</v>
      </c>
      <c r="T193" s="21">
        <f>ABS(P193)</f>
        <v>1.294637186305602E-3</v>
      </c>
      <c r="U193" s="26">
        <f>T193/AVERAGE(R193:S193)</f>
        <v>8.3510075578695549E-3</v>
      </c>
    </row>
    <row r="194" spans="1:21" x14ac:dyDescent="0.25">
      <c r="A194" s="8" t="s">
        <v>49</v>
      </c>
      <c r="B194" s="3">
        <v>3725.91</v>
      </c>
      <c r="C194" s="3">
        <v>13</v>
      </c>
      <c r="D194" s="3">
        <v>-12508</v>
      </c>
      <c r="E194" s="21">
        <f>C194/B194</f>
        <v>3.4890805199266758E-3</v>
      </c>
      <c r="F194" s="21">
        <f>D194/B194</f>
        <v>-3.3570322417879122</v>
      </c>
      <c r="G194" s="3">
        <v>3237.241</v>
      </c>
      <c r="H194" s="3">
        <v>13.574</v>
      </c>
      <c r="I194" s="3">
        <v>-129.09700000000001</v>
      </c>
      <c r="J194" s="21">
        <f>H194/G194</f>
        <v>4.1930767588820236E-3</v>
      </c>
      <c r="K194" s="21">
        <f>I194/G194</f>
        <v>-3.9878711532443836E-2</v>
      </c>
      <c r="L194" s="3">
        <v>3021.1990000000001</v>
      </c>
      <c r="M194" s="3">
        <v>451</v>
      </c>
      <c r="N194" s="3">
        <v>-5</v>
      </c>
      <c r="O194" s="21">
        <f>M194/L194</f>
        <v>0.14927848182129017</v>
      </c>
      <c r="P194" s="21">
        <f>N194/L194</f>
        <v>-1.6549720822759441E-3</v>
      </c>
      <c r="Q194" t="s">
        <v>257</v>
      </c>
      <c r="R194" s="21">
        <f>ABS(F194)</f>
        <v>3.3570322417879122</v>
      </c>
      <c r="S194" s="21">
        <f>ABS(K194)</f>
        <v>3.9878711532443836E-2</v>
      </c>
      <c r="T194" s="21">
        <f>ABS(P194)</f>
        <v>1.6549720822759441E-3</v>
      </c>
      <c r="U194" s="26">
        <f>T194/AVERAGE(R194:S194)</f>
        <v>9.7439827244118335E-4</v>
      </c>
    </row>
    <row r="195" spans="1:21" x14ac:dyDescent="0.25">
      <c r="A195" s="8" t="s">
        <v>6</v>
      </c>
      <c r="B195" s="3">
        <v>15982</v>
      </c>
      <c r="C195" s="3">
        <v>694</v>
      </c>
      <c r="D195" s="3">
        <v>-350</v>
      </c>
      <c r="E195" s="21">
        <f>C195/B195</f>
        <v>4.3423851833312474E-2</v>
      </c>
      <c r="F195" s="21">
        <f>D195/B195</f>
        <v>-2.1899637091728194E-2</v>
      </c>
      <c r="G195" s="3">
        <v>15011.99</v>
      </c>
      <c r="H195" s="3">
        <v>614</v>
      </c>
      <c r="I195" s="3">
        <v>0</v>
      </c>
      <c r="J195" s="21">
        <f>H195/G195</f>
        <v>4.090064008835604E-2</v>
      </c>
      <c r="K195" s="21">
        <f>I195/G195</f>
        <v>0</v>
      </c>
      <c r="L195" s="3">
        <v>14750.48</v>
      </c>
      <c r="M195" s="3">
        <v>5122</v>
      </c>
      <c r="N195" s="3">
        <v>0</v>
      </c>
      <c r="O195" s="21">
        <f>M195/L195</f>
        <v>0.34724293717899352</v>
      </c>
      <c r="P195" s="21">
        <f>N195/L195</f>
        <v>0</v>
      </c>
      <c r="Q195" t="s">
        <v>257</v>
      </c>
      <c r="R195" s="21">
        <f>ABS(F195)</f>
        <v>2.1899637091728194E-2</v>
      </c>
      <c r="S195" s="21">
        <f>ABS(K195)</f>
        <v>0</v>
      </c>
      <c r="T195" s="21">
        <f>ABS(P195)</f>
        <v>0</v>
      </c>
      <c r="U195" s="26">
        <f>T195/AVERAGE(R195:S195)</f>
        <v>0</v>
      </c>
    </row>
    <row r="196" spans="1:21" x14ac:dyDescent="0.25">
      <c r="A196" s="8" t="s">
        <v>10</v>
      </c>
      <c r="B196" s="3">
        <v>31779</v>
      </c>
      <c r="C196" s="3">
        <v>738</v>
      </c>
      <c r="D196" s="3">
        <v>-16500</v>
      </c>
      <c r="E196" s="21">
        <f>C196/B196</f>
        <v>2.3222883035967149E-2</v>
      </c>
      <c r="F196" s="21">
        <f>D196/B196</f>
        <v>-0.51921079958463134</v>
      </c>
      <c r="G196" s="3">
        <v>30038.87</v>
      </c>
      <c r="H196" s="3">
        <v>459</v>
      </c>
      <c r="I196" s="3">
        <v>-21475</v>
      </c>
      <c r="J196" s="21">
        <f>H196/G196</f>
        <v>1.5280201951671285E-2</v>
      </c>
      <c r="K196" s="21">
        <f>I196/G196</f>
        <v>-0.71490705209616745</v>
      </c>
      <c r="L196" s="3">
        <v>30968</v>
      </c>
      <c r="M196" s="3">
        <v>4077</v>
      </c>
      <c r="N196" s="3">
        <v>0</v>
      </c>
      <c r="O196" s="21">
        <f>M196/L196</f>
        <v>0.13165202789976752</v>
      </c>
      <c r="P196" s="21">
        <f>N196/L196</f>
        <v>0</v>
      </c>
      <c r="Q196" t="s">
        <v>257</v>
      </c>
      <c r="R196" s="21">
        <f>ABS(F196)</f>
        <v>0.51921079958463134</v>
      </c>
      <c r="S196" s="21">
        <f>ABS(K196)</f>
        <v>0.71490705209616745</v>
      </c>
      <c r="T196" s="21">
        <f>ABS(P196)</f>
        <v>0</v>
      </c>
      <c r="U196" s="26">
        <f>T196/AVERAGE(R196:S196)</f>
        <v>0</v>
      </c>
    </row>
    <row r="197" spans="1:21" x14ac:dyDescent="0.25">
      <c r="A197" s="8" t="s">
        <v>20</v>
      </c>
      <c r="B197" s="3">
        <v>3585.81</v>
      </c>
      <c r="C197" s="3">
        <v>57</v>
      </c>
      <c r="D197" s="3"/>
      <c r="E197" s="21">
        <f>C197/B197</f>
        <v>1.5895990027357837E-2</v>
      </c>
      <c r="F197" s="21">
        <f>D197/B197</f>
        <v>0</v>
      </c>
      <c r="G197" s="3">
        <v>3287.43</v>
      </c>
      <c r="H197" s="3">
        <v>123</v>
      </c>
      <c r="I197" s="3">
        <v>39</v>
      </c>
      <c r="J197" s="21">
        <f>H197/G197</f>
        <v>3.7415245343627092E-2</v>
      </c>
      <c r="K197" s="21">
        <f>I197/G197</f>
        <v>1.186337047480859E-2</v>
      </c>
      <c r="L197" s="3">
        <v>3944.7</v>
      </c>
      <c r="M197" s="3">
        <v>469</v>
      </c>
      <c r="N197" s="3">
        <v>0</v>
      </c>
      <c r="O197" s="21">
        <f>M197/L197</f>
        <v>0.11889370547823663</v>
      </c>
      <c r="P197" s="21">
        <f>N197/L197</f>
        <v>0</v>
      </c>
      <c r="Q197" t="s">
        <v>257</v>
      </c>
      <c r="R197" s="21">
        <f>ABS(F197)</f>
        <v>0</v>
      </c>
      <c r="S197" s="21">
        <f>ABS(K197)</f>
        <v>1.186337047480859E-2</v>
      </c>
      <c r="T197" s="21">
        <f>ABS(P197)</f>
        <v>0</v>
      </c>
      <c r="U197" s="26">
        <f>T197/AVERAGE(R197:S197)</f>
        <v>0</v>
      </c>
    </row>
    <row r="198" spans="1:21" ht="15.75" thickBot="1" x14ac:dyDescent="0.3">
      <c r="A198" s="18" t="s">
        <v>22</v>
      </c>
      <c r="B198" s="3">
        <v>6937.82</v>
      </c>
      <c r="C198" s="3"/>
      <c r="D198" s="3">
        <v>-5370</v>
      </c>
      <c r="E198" s="21">
        <f>C198/B198</f>
        <v>0</v>
      </c>
      <c r="F198" s="21">
        <f>D198/B198</f>
        <v>-0.7740183515859449</v>
      </c>
      <c r="G198" s="3">
        <v>5008</v>
      </c>
      <c r="H198" s="3">
        <v>38</v>
      </c>
      <c r="I198" s="3">
        <v>0</v>
      </c>
      <c r="J198" s="21">
        <f>H198/G198</f>
        <v>7.5878594249201275E-3</v>
      </c>
      <c r="K198" s="21">
        <f>I198/G198</f>
        <v>0</v>
      </c>
      <c r="L198" s="3">
        <v>5935.44</v>
      </c>
      <c r="M198" s="3">
        <v>291</v>
      </c>
      <c r="N198" s="3">
        <v>0</v>
      </c>
      <c r="O198" s="21">
        <f>M198/L198</f>
        <v>4.9027536290485625E-2</v>
      </c>
      <c r="P198" s="21">
        <f>N198/L198</f>
        <v>0</v>
      </c>
      <c r="Q198" t="s">
        <v>257</v>
      </c>
      <c r="R198" s="21">
        <f>ABS(F198)</f>
        <v>0.7740183515859449</v>
      </c>
      <c r="S198" s="21">
        <f>ABS(K198)</f>
        <v>0</v>
      </c>
      <c r="T198" s="21">
        <f>ABS(P198)</f>
        <v>0</v>
      </c>
      <c r="U198" s="26">
        <f>T198/AVERAGE(R198:S198)</f>
        <v>0</v>
      </c>
    </row>
    <row r="199" spans="1:21" x14ac:dyDescent="0.25">
      <c r="A199" s="8" t="s">
        <v>24</v>
      </c>
      <c r="B199" s="3">
        <v>25397.59</v>
      </c>
      <c r="C199" s="3">
        <v>3005</v>
      </c>
      <c r="D199" s="3">
        <v>1037</v>
      </c>
      <c r="E199" s="21">
        <f>C199/B199</f>
        <v>0.11831831287929288</v>
      </c>
      <c r="F199" s="21">
        <f>D199/B199</f>
        <v>4.0830645742371621E-2</v>
      </c>
      <c r="G199" s="3">
        <v>26743</v>
      </c>
      <c r="H199" s="3">
        <v>3055</v>
      </c>
      <c r="I199" s="3">
        <v>-2625</v>
      </c>
      <c r="J199" s="21">
        <f>H199/G199</f>
        <v>0.11423550087873462</v>
      </c>
      <c r="K199" s="21">
        <f>I199/G199</f>
        <v>-9.8156526941629588E-2</v>
      </c>
      <c r="L199" s="3">
        <v>27261</v>
      </c>
      <c r="M199" s="3">
        <v>7741</v>
      </c>
      <c r="N199" s="3">
        <v>0</v>
      </c>
      <c r="O199" s="21">
        <f>M199/L199</f>
        <v>0.2839587689373097</v>
      </c>
      <c r="P199" s="21">
        <f>N199/L199</f>
        <v>0</v>
      </c>
      <c r="Q199" t="s">
        <v>257</v>
      </c>
      <c r="R199" s="21">
        <f>ABS(F199)</f>
        <v>4.0830645742371621E-2</v>
      </c>
      <c r="S199" s="21">
        <f>ABS(K199)</f>
        <v>9.8156526941629588E-2</v>
      </c>
      <c r="T199" s="21">
        <f>ABS(P199)</f>
        <v>0</v>
      </c>
      <c r="U199" s="26">
        <f>T199/AVERAGE(R199:S199)</f>
        <v>0</v>
      </c>
    </row>
    <row r="200" spans="1:21" x14ac:dyDescent="0.25">
      <c r="A200" s="13" t="s">
        <v>30</v>
      </c>
      <c r="B200" s="3">
        <v>50434</v>
      </c>
      <c r="C200" s="3">
        <v>21063</v>
      </c>
      <c r="D200" s="3">
        <v>797</v>
      </c>
      <c r="E200" s="21">
        <f>C200/B200</f>
        <v>0.41763492881786096</v>
      </c>
      <c r="F200" s="21">
        <f>D200/B200</f>
        <v>1.5802831423246223E-2</v>
      </c>
      <c r="G200" s="3">
        <v>50319.9</v>
      </c>
      <c r="H200" s="3">
        <v>18332</v>
      </c>
      <c r="I200" s="3">
        <v>0</v>
      </c>
      <c r="J200" s="21">
        <f>H200/G200</f>
        <v>0.36430915005792935</v>
      </c>
      <c r="K200" s="21">
        <f>I200/G200</f>
        <v>0</v>
      </c>
      <c r="L200" s="3">
        <v>48962.6</v>
      </c>
      <c r="M200" s="3">
        <v>21902</v>
      </c>
      <c r="N200" s="3">
        <v>0</v>
      </c>
      <c r="O200" s="21">
        <f>M200/L200</f>
        <v>0.4473210164492899</v>
      </c>
      <c r="P200" s="21">
        <f>N200/L200</f>
        <v>0</v>
      </c>
      <c r="Q200" t="s">
        <v>257</v>
      </c>
      <c r="R200" s="21">
        <f>ABS(F200)</f>
        <v>1.5802831423246223E-2</v>
      </c>
      <c r="S200" s="21">
        <f>ABS(K200)</f>
        <v>0</v>
      </c>
      <c r="T200" s="21">
        <f>ABS(P200)</f>
        <v>0</v>
      </c>
      <c r="U200" s="26">
        <f>T200/AVERAGE(R200:S200)</f>
        <v>0</v>
      </c>
    </row>
    <row r="201" spans="1:21" x14ac:dyDescent="0.25">
      <c r="A201" s="8" t="s">
        <v>34</v>
      </c>
      <c r="B201" s="3">
        <v>1506</v>
      </c>
      <c r="C201" s="3"/>
      <c r="D201" s="3">
        <v>-87</v>
      </c>
      <c r="E201" s="21">
        <f>C201/B201</f>
        <v>0</v>
      </c>
      <c r="F201" s="21">
        <f>D201/B201</f>
        <v>-5.7768924302788842E-2</v>
      </c>
      <c r="G201" s="3">
        <v>1588</v>
      </c>
      <c r="H201" s="3">
        <v>34</v>
      </c>
      <c r="I201" s="3">
        <v>0</v>
      </c>
      <c r="J201" s="21">
        <f>H201/G201</f>
        <v>2.1410579345088162E-2</v>
      </c>
      <c r="K201" s="21">
        <f>I201/G201</f>
        <v>0</v>
      </c>
      <c r="L201" s="3">
        <v>1693</v>
      </c>
      <c r="M201" s="3">
        <v>113</v>
      </c>
      <c r="N201" s="3">
        <v>0</v>
      </c>
      <c r="O201" s="21">
        <f>M201/L201</f>
        <v>6.674542232722977E-2</v>
      </c>
      <c r="P201" s="21">
        <f>N201/L201</f>
        <v>0</v>
      </c>
      <c r="Q201" t="s">
        <v>257</v>
      </c>
      <c r="R201" s="21">
        <f>ABS(F201)</f>
        <v>5.7768924302788842E-2</v>
      </c>
      <c r="S201" s="21">
        <f>ABS(K201)</f>
        <v>0</v>
      </c>
      <c r="T201" s="21">
        <f>ABS(P201)</f>
        <v>0</v>
      </c>
      <c r="U201" s="26">
        <f>T201/AVERAGE(R201:S201)</f>
        <v>0</v>
      </c>
    </row>
    <row r="202" spans="1:21" x14ac:dyDescent="0.25">
      <c r="A202" s="8" t="s">
        <v>39</v>
      </c>
      <c r="B202" s="3">
        <v>12770</v>
      </c>
      <c r="C202" s="3">
        <v>1389</v>
      </c>
      <c r="D202" s="3">
        <v>57</v>
      </c>
      <c r="E202" s="21">
        <f>C202/B202</f>
        <v>0.10877055599060298</v>
      </c>
      <c r="F202" s="21">
        <f>D202/B202</f>
        <v>4.4635865309318717E-3</v>
      </c>
      <c r="G202" s="3">
        <v>11034.89</v>
      </c>
      <c r="H202" s="3">
        <v>1295</v>
      </c>
      <c r="I202" s="3">
        <v>-86</v>
      </c>
      <c r="J202" s="21">
        <f>H202/G202</f>
        <v>0.11735504386541235</v>
      </c>
      <c r="K202" s="21">
        <f>I202/G202</f>
        <v>-7.793462372529314E-3</v>
      </c>
      <c r="L202" s="3">
        <v>13485.57</v>
      </c>
      <c r="M202" s="3">
        <v>2583.73</v>
      </c>
      <c r="N202" s="3">
        <v>0</v>
      </c>
      <c r="O202" s="21">
        <f>M202/L202</f>
        <v>0.191592198179239</v>
      </c>
      <c r="P202" s="21">
        <f>N202/L202</f>
        <v>0</v>
      </c>
      <c r="Q202" t="s">
        <v>257</v>
      </c>
      <c r="R202" s="21">
        <f>ABS(F202)</f>
        <v>4.4635865309318717E-3</v>
      </c>
      <c r="S202" s="21">
        <f>ABS(K202)</f>
        <v>7.793462372529314E-3</v>
      </c>
      <c r="T202" s="21">
        <f>ABS(P202)</f>
        <v>0</v>
      </c>
      <c r="U202" s="26">
        <f>T202/AVERAGE(R202:S202)</f>
        <v>0</v>
      </c>
    </row>
    <row r="203" spans="1:21" x14ac:dyDescent="0.25">
      <c r="A203" s="8" t="s">
        <v>47</v>
      </c>
      <c r="B203" s="3">
        <v>844.34</v>
      </c>
      <c r="C203" s="3">
        <v>22</v>
      </c>
      <c r="D203" s="3">
        <v>-149</v>
      </c>
      <c r="E203" s="21">
        <f>C203/B203</f>
        <v>2.6055854276713173E-2</v>
      </c>
      <c r="F203" s="21">
        <f>D203/B203</f>
        <v>-0.17646919487410284</v>
      </c>
      <c r="G203" s="3">
        <v>814.58339999999998</v>
      </c>
      <c r="H203" s="3">
        <v>18</v>
      </c>
      <c r="I203" s="3">
        <v>0</v>
      </c>
      <c r="J203" s="21">
        <f>H203/G203</f>
        <v>2.2097184892302005E-2</v>
      </c>
      <c r="K203" s="21">
        <f>I203/G203</f>
        <v>0</v>
      </c>
      <c r="L203" s="3">
        <v>810.32249999999999</v>
      </c>
      <c r="M203" s="3">
        <v>199</v>
      </c>
      <c r="N203" s="3">
        <v>0</v>
      </c>
      <c r="O203" s="21">
        <f>M203/L203</f>
        <v>0.24558123463189038</v>
      </c>
      <c r="P203" s="21">
        <f>N203/L203</f>
        <v>0</v>
      </c>
      <c r="Q203" t="s">
        <v>257</v>
      </c>
      <c r="R203" s="21">
        <f>ABS(F203)</f>
        <v>0.17646919487410284</v>
      </c>
      <c r="S203" s="21">
        <f>ABS(K203)</f>
        <v>0</v>
      </c>
      <c r="T203" s="21">
        <f>ABS(P203)</f>
        <v>0</v>
      </c>
      <c r="U203" s="26">
        <f>T203/AVERAGE(R203:S203)</f>
        <v>0</v>
      </c>
    </row>
    <row r="204" spans="1:21" x14ac:dyDescent="0.25">
      <c r="A204" s="10" t="s">
        <v>50</v>
      </c>
      <c r="B204" s="3">
        <v>18335.73</v>
      </c>
      <c r="C204" s="3">
        <v>70</v>
      </c>
      <c r="D204" s="3">
        <v>-771</v>
      </c>
      <c r="E204" s="21">
        <f>C204/B204</f>
        <v>3.8176827429286971E-3</v>
      </c>
      <c r="F204" s="21">
        <f>D204/B204</f>
        <v>-4.2049048497114654E-2</v>
      </c>
      <c r="G204" s="3">
        <v>19518</v>
      </c>
      <c r="H204" s="3">
        <v>121</v>
      </c>
      <c r="I204" s="3">
        <v>-509</v>
      </c>
      <c r="J204" s="21">
        <f>H204/G204</f>
        <v>6.1994056768111486E-3</v>
      </c>
      <c r="K204" s="21">
        <f>I204/G204</f>
        <v>-2.6078491648734502E-2</v>
      </c>
      <c r="L204" s="3">
        <v>20025</v>
      </c>
      <c r="M204" s="3">
        <v>2793</v>
      </c>
      <c r="N204" s="3">
        <v>0</v>
      </c>
      <c r="O204" s="21">
        <f>M204/L204</f>
        <v>0.13947565543071161</v>
      </c>
      <c r="P204" s="21">
        <f>N204/L204</f>
        <v>0</v>
      </c>
      <c r="Q204" t="s">
        <v>257</v>
      </c>
      <c r="R204" s="21">
        <f>ABS(F204)</f>
        <v>4.2049048497114654E-2</v>
      </c>
      <c r="S204" s="21">
        <f>ABS(K204)</f>
        <v>2.6078491648734502E-2</v>
      </c>
      <c r="T204" s="21">
        <f>ABS(P204)</f>
        <v>0</v>
      </c>
      <c r="U204" s="26">
        <f>T204/AVERAGE(R204:S204)</f>
        <v>0</v>
      </c>
    </row>
    <row r="205" spans="1:21" x14ac:dyDescent="0.25">
      <c r="A205" s="8" t="s">
        <v>55</v>
      </c>
      <c r="B205" s="3">
        <v>1381.58</v>
      </c>
      <c r="C205" s="3">
        <v>509</v>
      </c>
      <c r="D205" s="3"/>
      <c r="E205" s="21">
        <f>C205/B205</f>
        <v>0.36841876691903475</v>
      </c>
      <c r="F205" s="21">
        <f>D205/B205</f>
        <v>0</v>
      </c>
      <c r="G205" s="3">
        <v>726.87999999999897</v>
      </c>
      <c r="H205" s="3">
        <v>57</v>
      </c>
      <c r="I205" s="3">
        <v>40</v>
      </c>
      <c r="J205" s="21">
        <f>H205/G205</f>
        <v>7.8417345366498026E-2</v>
      </c>
      <c r="K205" s="21">
        <f>I205/G205</f>
        <v>5.5029716046665275E-2</v>
      </c>
      <c r="L205" s="3">
        <v>1175.8</v>
      </c>
      <c r="M205" s="3">
        <v>85</v>
      </c>
      <c r="N205" s="3">
        <v>0</v>
      </c>
      <c r="O205" s="21">
        <f>M205/L205</f>
        <v>7.2291205987412829E-2</v>
      </c>
      <c r="P205" s="21">
        <f>N205/L205</f>
        <v>0</v>
      </c>
      <c r="Q205" t="s">
        <v>257</v>
      </c>
      <c r="R205" s="21">
        <f>ABS(F205)</f>
        <v>0</v>
      </c>
      <c r="S205" s="21">
        <f>ABS(K205)</f>
        <v>5.5029716046665275E-2</v>
      </c>
      <c r="T205" s="21">
        <f>ABS(P205)</f>
        <v>0</v>
      </c>
      <c r="U205" s="26">
        <f>T205/AVERAGE(R205:S205)</f>
        <v>0</v>
      </c>
    </row>
    <row r="206" spans="1:21" x14ac:dyDescent="0.25">
      <c r="A206" s="8" t="s">
        <v>59</v>
      </c>
      <c r="B206" s="3">
        <v>26248.99</v>
      </c>
      <c r="C206" s="3">
        <v>1501</v>
      </c>
      <c r="D206" s="3"/>
      <c r="E206" s="21">
        <f>C206/B206</f>
        <v>5.7183152570822723E-2</v>
      </c>
      <c r="F206" s="21">
        <f>D206/B206</f>
        <v>0</v>
      </c>
      <c r="G206" s="3">
        <v>29256.09</v>
      </c>
      <c r="H206" s="3">
        <v>1770</v>
      </c>
      <c r="I206" s="3">
        <v>-365</v>
      </c>
      <c r="J206" s="21">
        <f>H206/G206</f>
        <v>6.0500224055914514E-2</v>
      </c>
      <c r="K206" s="21">
        <f>I206/G206</f>
        <v>-1.2476034904185761E-2</v>
      </c>
      <c r="L206" s="3">
        <v>28770.32</v>
      </c>
      <c r="M206" s="3">
        <v>6336</v>
      </c>
      <c r="N206" s="3">
        <v>0</v>
      </c>
      <c r="O206" s="21">
        <f>M206/L206</f>
        <v>0.22022695611310544</v>
      </c>
      <c r="P206" s="21">
        <f>N206/L206</f>
        <v>0</v>
      </c>
      <c r="Q206" t="s">
        <v>257</v>
      </c>
      <c r="R206" s="21">
        <f>ABS(F206)</f>
        <v>0</v>
      </c>
      <c r="S206" s="21">
        <f>ABS(K206)</f>
        <v>1.2476034904185761E-2</v>
      </c>
      <c r="T206" s="21">
        <f>ABS(P206)</f>
        <v>0</v>
      </c>
      <c r="U206" s="26">
        <f>T206/AVERAGE(R206:S206)</f>
        <v>0</v>
      </c>
    </row>
    <row r="207" spans="1:21" x14ac:dyDescent="0.25">
      <c r="A207" s="10" t="s">
        <v>67</v>
      </c>
      <c r="B207" s="3">
        <v>15017</v>
      </c>
      <c r="C207" s="3">
        <v>445</v>
      </c>
      <c r="D207" s="3">
        <v>87</v>
      </c>
      <c r="E207" s="21">
        <f>C207/B207</f>
        <v>2.9633082506492641E-2</v>
      </c>
      <c r="F207" s="21">
        <f>D207/B207</f>
        <v>5.7934341080109206E-3</v>
      </c>
      <c r="G207" s="3">
        <v>14693</v>
      </c>
      <c r="H207" s="3">
        <v>193</v>
      </c>
      <c r="I207" s="3">
        <v>-12</v>
      </c>
      <c r="J207" s="21">
        <f>H207/G207</f>
        <v>1.3135506703872592E-2</v>
      </c>
      <c r="K207" s="21">
        <f>I207/G207</f>
        <v>-8.1671544272782952E-4</v>
      </c>
      <c r="L207" s="3">
        <v>12807</v>
      </c>
      <c r="M207" s="3">
        <v>1802</v>
      </c>
      <c r="N207" s="3">
        <v>0</v>
      </c>
      <c r="O207" s="21">
        <f>M207/L207</f>
        <v>0.14070430233466072</v>
      </c>
      <c r="P207" s="21">
        <f>N207/L207</f>
        <v>0</v>
      </c>
      <c r="Q207" t="s">
        <v>257</v>
      </c>
      <c r="R207" s="21">
        <f>ABS(F207)</f>
        <v>5.7934341080109206E-3</v>
      </c>
      <c r="S207" s="21">
        <f>ABS(K207)</f>
        <v>8.1671544272782952E-4</v>
      </c>
      <c r="T207" s="21">
        <f>ABS(P207)</f>
        <v>0</v>
      </c>
      <c r="U207" s="26">
        <f>T207/AVERAGE(R207:S207)</f>
        <v>0</v>
      </c>
    </row>
    <row r="208" spans="1:21" x14ac:dyDescent="0.25">
      <c r="A208" s="8" t="s">
        <v>68</v>
      </c>
      <c r="B208" s="3">
        <v>4884.42</v>
      </c>
      <c r="C208" s="3">
        <v>206</v>
      </c>
      <c r="D208" s="3">
        <v>-71</v>
      </c>
      <c r="E208" s="21">
        <f>C208/B208</f>
        <v>4.2174915343070413E-2</v>
      </c>
      <c r="F208" s="21">
        <f>D208/B208</f>
        <v>-1.45360145114466E-2</v>
      </c>
      <c r="G208" s="3">
        <v>3320.5809999999901</v>
      </c>
      <c r="H208" s="3">
        <v>218</v>
      </c>
      <c r="I208" s="3">
        <v>-7</v>
      </c>
      <c r="J208" s="21">
        <f>H208/G208</f>
        <v>6.5651161649121242E-2</v>
      </c>
      <c r="K208" s="21">
        <f>I208/G208</f>
        <v>-2.1080648235956359E-3</v>
      </c>
      <c r="L208" s="3">
        <v>3929.1232</v>
      </c>
      <c r="M208" s="3">
        <v>870.85900000000004</v>
      </c>
      <c r="N208" s="3">
        <v>0</v>
      </c>
      <c r="O208" s="21">
        <f>M208/L208</f>
        <v>0.22164207016975188</v>
      </c>
      <c r="P208" s="21">
        <f>N208/L208</f>
        <v>0</v>
      </c>
      <c r="Q208" t="s">
        <v>257</v>
      </c>
      <c r="R208" s="21">
        <f>ABS(F208)</f>
        <v>1.45360145114466E-2</v>
      </c>
      <c r="S208" s="21">
        <f>ABS(K208)</f>
        <v>2.1080648235956359E-3</v>
      </c>
      <c r="T208" s="21">
        <f>ABS(P208)</f>
        <v>0</v>
      </c>
      <c r="U208" s="26">
        <f>T208/AVERAGE(R208:S208)</f>
        <v>0</v>
      </c>
    </row>
    <row r="209" spans="1:21" x14ac:dyDescent="0.25">
      <c r="A209" s="10" t="s">
        <v>77</v>
      </c>
      <c r="B209" s="3">
        <v>21736</v>
      </c>
      <c r="C209" s="3">
        <v>480</v>
      </c>
      <c r="D209" s="3">
        <v>76</v>
      </c>
      <c r="E209" s="21">
        <f>C209/B209</f>
        <v>2.2083179977916818E-2</v>
      </c>
      <c r="F209" s="21">
        <f>D209/B209</f>
        <v>3.4965034965034965E-3</v>
      </c>
      <c r="G209" s="3">
        <v>23279</v>
      </c>
      <c r="H209" s="3">
        <v>414</v>
      </c>
      <c r="I209" s="3">
        <v>0</v>
      </c>
      <c r="J209" s="21">
        <f>H209/G209</f>
        <v>1.7784269083723526E-2</v>
      </c>
      <c r="K209" s="21">
        <f>I209/G209</f>
        <v>0</v>
      </c>
      <c r="L209" s="3">
        <v>25064</v>
      </c>
      <c r="M209" s="3">
        <v>3203</v>
      </c>
      <c r="N209" s="3">
        <v>0</v>
      </c>
      <c r="O209" s="21">
        <f>M209/L209</f>
        <v>0.12779285030322374</v>
      </c>
      <c r="P209" s="21">
        <f>N209/L209</f>
        <v>0</v>
      </c>
      <c r="Q209" t="s">
        <v>257</v>
      </c>
      <c r="R209" s="21">
        <f>ABS(F209)</f>
        <v>3.4965034965034965E-3</v>
      </c>
      <c r="S209" s="21">
        <f>ABS(K209)</f>
        <v>0</v>
      </c>
      <c r="T209" s="21">
        <f>ABS(P209)</f>
        <v>0</v>
      </c>
      <c r="U209" s="26">
        <f>T209/AVERAGE(R209:S209)</f>
        <v>0</v>
      </c>
    </row>
    <row r="210" spans="1:21" x14ac:dyDescent="0.25">
      <c r="A210" s="10" t="s">
        <v>83</v>
      </c>
      <c r="B210" s="3">
        <v>13873</v>
      </c>
      <c r="C210" s="3">
        <v>766</v>
      </c>
      <c r="D210" s="3">
        <v>-327</v>
      </c>
      <c r="E210" s="21">
        <f>C210/B210</f>
        <v>5.5215166150075684E-2</v>
      </c>
      <c r="F210" s="21">
        <f>D210/B210</f>
        <v>-2.3570965184170692E-2</v>
      </c>
      <c r="G210" s="3">
        <v>17744.3</v>
      </c>
      <c r="H210" s="3">
        <v>1129</v>
      </c>
      <c r="I210" s="3">
        <v>0</v>
      </c>
      <c r="J210" s="21">
        <f>H210/G210</f>
        <v>6.3626065835225967E-2</v>
      </c>
      <c r="K210" s="21">
        <f>I210/G210</f>
        <v>0</v>
      </c>
      <c r="L210" s="3">
        <v>19691.14</v>
      </c>
      <c r="M210" s="3">
        <v>4667</v>
      </c>
      <c r="N210" s="3">
        <v>0</v>
      </c>
      <c r="O210" s="21">
        <f>M210/L210</f>
        <v>0.23701014771110257</v>
      </c>
      <c r="P210" s="21">
        <f>N210/L210</f>
        <v>0</v>
      </c>
      <c r="Q210" t="s">
        <v>257</v>
      </c>
      <c r="R210" s="21">
        <f>ABS(F210)</f>
        <v>2.3570965184170692E-2</v>
      </c>
      <c r="S210" s="21">
        <f>ABS(K210)</f>
        <v>0</v>
      </c>
      <c r="T210" s="21">
        <f>ABS(P210)</f>
        <v>0</v>
      </c>
      <c r="U210" s="26">
        <f>T210/AVERAGE(R210:S210)</f>
        <v>0</v>
      </c>
    </row>
    <row r="211" spans="1:21" x14ac:dyDescent="0.25">
      <c r="A211" s="8" t="s">
        <v>86</v>
      </c>
      <c r="B211" s="3">
        <v>1174.69</v>
      </c>
      <c r="C211" s="3">
        <v>28</v>
      </c>
      <c r="D211" s="3"/>
      <c r="E211" s="21">
        <f>C211/B211</f>
        <v>2.3836075900875976E-2</v>
      </c>
      <c r="F211" s="21">
        <f>D211/B211</f>
        <v>0</v>
      </c>
      <c r="G211" s="3">
        <v>1250</v>
      </c>
      <c r="H211" s="3">
        <v>90</v>
      </c>
      <c r="I211" s="3">
        <v>-1340</v>
      </c>
      <c r="J211" s="21">
        <f>H211/G211</f>
        <v>7.1999999999999995E-2</v>
      </c>
      <c r="K211" s="21">
        <f>I211/G211</f>
        <v>-1.0720000000000001</v>
      </c>
      <c r="L211" s="3">
        <v>1325</v>
      </c>
      <c r="M211" s="3">
        <v>231</v>
      </c>
      <c r="N211" s="3">
        <v>0</v>
      </c>
      <c r="O211" s="21">
        <f>M211/L211</f>
        <v>0.17433962264150943</v>
      </c>
      <c r="P211" s="21">
        <f>N211/L211</f>
        <v>0</v>
      </c>
      <c r="Q211" t="s">
        <v>257</v>
      </c>
      <c r="R211" s="21">
        <f>ABS(F211)</f>
        <v>0</v>
      </c>
      <c r="S211" s="21">
        <f>ABS(K211)</f>
        <v>1.0720000000000001</v>
      </c>
      <c r="T211" s="21">
        <f>ABS(P211)</f>
        <v>0</v>
      </c>
      <c r="U211" s="26">
        <f>T211/AVERAGE(R211:S211)</f>
        <v>0</v>
      </c>
    </row>
    <row r="212" spans="1:21" x14ac:dyDescent="0.25">
      <c r="A212" s="10" t="s">
        <v>87</v>
      </c>
      <c r="B212" s="3">
        <v>57791</v>
      </c>
      <c r="C212" s="3">
        <v>18830</v>
      </c>
      <c r="D212" s="3">
        <v>-26451</v>
      </c>
      <c r="E212" s="21">
        <f>C212/B212</f>
        <v>0.32582928137599282</v>
      </c>
      <c r="F212" s="21">
        <f>D212/B212</f>
        <v>-0.45770102611133223</v>
      </c>
      <c r="G212" s="3">
        <v>52975</v>
      </c>
      <c r="H212" s="3">
        <v>19681</v>
      </c>
      <c r="I212" s="3">
        <v>0</v>
      </c>
      <c r="J212" s="21">
        <f>H212/G212</f>
        <v>0.37151486550259555</v>
      </c>
      <c r="K212" s="21">
        <f>I212/G212</f>
        <v>0</v>
      </c>
      <c r="L212" s="3">
        <v>59907</v>
      </c>
      <c r="M212" s="3">
        <v>29547</v>
      </c>
      <c r="N212" s="3">
        <v>0</v>
      </c>
      <c r="O212" s="21">
        <f>M212/L212</f>
        <v>0.49321448244779409</v>
      </c>
      <c r="P212" s="21">
        <f>N212/L212</f>
        <v>0</v>
      </c>
      <c r="Q212" t="s">
        <v>257</v>
      </c>
      <c r="R212" s="21">
        <f>ABS(F212)</f>
        <v>0.45770102611133223</v>
      </c>
      <c r="S212" s="21">
        <f>ABS(K212)</f>
        <v>0</v>
      </c>
      <c r="T212" s="21">
        <f>ABS(P212)</f>
        <v>0</v>
      </c>
      <c r="U212" s="26">
        <f>T212/AVERAGE(R212:S212)</f>
        <v>0</v>
      </c>
    </row>
    <row r="213" spans="1:21" x14ac:dyDescent="0.25">
      <c r="A213" s="8" t="s">
        <v>96</v>
      </c>
      <c r="B213" s="3">
        <v>1372.56</v>
      </c>
      <c r="C213" s="3">
        <v>14</v>
      </c>
      <c r="D213" s="3">
        <v>-77</v>
      </c>
      <c r="E213" s="21">
        <f>C213/B213</f>
        <v>1.0199918400652794E-2</v>
      </c>
      <c r="F213" s="21">
        <f>D213/B213</f>
        <v>-5.6099551203590371E-2</v>
      </c>
      <c r="G213" s="3">
        <v>1695.06</v>
      </c>
      <c r="H213" s="3">
        <v>140</v>
      </c>
      <c r="I213" s="3">
        <v>0</v>
      </c>
      <c r="J213" s="21">
        <f>H213/G213</f>
        <v>8.2592946562363573E-2</v>
      </c>
      <c r="K213" s="21">
        <f>I213/G213</f>
        <v>0</v>
      </c>
      <c r="L213" s="3">
        <v>1939</v>
      </c>
      <c r="M213" s="3">
        <v>464</v>
      </c>
      <c r="N213" s="3">
        <v>0</v>
      </c>
      <c r="O213" s="21">
        <f>M213/L213</f>
        <v>0.23929860752965446</v>
      </c>
      <c r="P213" s="21">
        <f>N213/L213</f>
        <v>0</v>
      </c>
      <c r="Q213" t="s">
        <v>257</v>
      </c>
      <c r="R213" s="21">
        <f>ABS(F213)</f>
        <v>5.6099551203590371E-2</v>
      </c>
      <c r="S213" s="21">
        <f>ABS(K213)</f>
        <v>0</v>
      </c>
      <c r="T213" s="21">
        <f>ABS(P213)</f>
        <v>0</v>
      </c>
      <c r="U213" s="26">
        <f>T213/AVERAGE(R213:S213)</f>
        <v>0</v>
      </c>
    </row>
    <row r="214" spans="1:21" x14ac:dyDescent="0.25">
      <c r="A214" s="8" t="s">
        <v>107</v>
      </c>
      <c r="B214" s="3">
        <v>2326.86</v>
      </c>
      <c r="C214" s="3">
        <v>12</v>
      </c>
      <c r="D214" s="3">
        <v>-719</v>
      </c>
      <c r="E214" s="21">
        <f>C214/B214</f>
        <v>5.1571645909079186E-3</v>
      </c>
      <c r="F214" s="21">
        <f>D214/B214</f>
        <v>-0.30900011173856612</v>
      </c>
      <c r="G214" s="3">
        <v>1670.9770000000001</v>
      </c>
      <c r="H214" s="3">
        <v>178</v>
      </c>
      <c r="I214" s="3">
        <v>266</v>
      </c>
      <c r="J214" s="21">
        <f>H214/G214</f>
        <v>0.10652450632175069</v>
      </c>
      <c r="K214" s="21">
        <f>I214/G214</f>
        <v>0.15918830719991955</v>
      </c>
      <c r="L214" s="3">
        <v>1931.203</v>
      </c>
      <c r="M214" s="3">
        <v>333</v>
      </c>
      <c r="N214" s="3">
        <v>0</v>
      </c>
      <c r="O214" s="21">
        <f>M214/L214</f>
        <v>0.17243138085431722</v>
      </c>
      <c r="P214" s="21">
        <f>N214/L214</f>
        <v>0</v>
      </c>
      <c r="Q214" t="s">
        <v>257</v>
      </c>
      <c r="R214" s="21">
        <f>ABS(F214)</f>
        <v>0.30900011173856612</v>
      </c>
      <c r="S214" s="21">
        <f>ABS(K214)</f>
        <v>0.15918830719991955</v>
      </c>
      <c r="T214" s="21">
        <f>ABS(P214)</f>
        <v>0</v>
      </c>
      <c r="U214" s="26">
        <f>T214/AVERAGE(R214:S214)</f>
        <v>0</v>
      </c>
    </row>
    <row r="215" spans="1:21" x14ac:dyDescent="0.25">
      <c r="A215" s="8" t="s">
        <v>114</v>
      </c>
      <c r="B215" s="3">
        <v>16276</v>
      </c>
      <c r="C215" s="3">
        <v>531</v>
      </c>
      <c r="D215" s="3">
        <v>-112</v>
      </c>
      <c r="E215" s="21">
        <f>C215/B215</f>
        <v>3.2624723519292208E-2</v>
      </c>
      <c r="F215" s="21">
        <f>D215/B215</f>
        <v>-6.8812976161218972E-3</v>
      </c>
      <c r="G215" s="3">
        <v>18086</v>
      </c>
      <c r="H215" s="3">
        <v>375</v>
      </c>
      <c r="I215" s="3">
        <v>0</v>
      </c>
      <c r="J215" s="21">
        <f>H215/G215</f>
        <v>2.0734269600796197E-2</v>
      </c>
      <c r="K215" s="21">
        <f>I215/G215</f>
        <v>0</v>
      </c>
      <c r="L215" s="3">
        <v>16841</v>
      </c>
      <c r="M215" s="3">
        <v>4650</v>
      </c>
      <c r="N215" s="3">
        <v>0</v>
      </c>
      <c r="O215" s="21">
        <f>M215/L215</f>
        <v>0.27611186984145836</v>
      </c>
      <c r="P215" s="21">
        <f>N215/L215</f>
        <v>0</v>
      </c>
      <c r="Q215" t="s">
        <v>257</v>
      </c>
      <c r="R215" s="21">
        <f>ABS(F215)</f>
        <v>6.8812976161218972E-3</v>
      </c>
      <c r="S215" s="21">
        <f>ABS(K215)</f>
        <v>0</v>
      </c>
      <c r="T215" s="21">
        <f>ABS(P215)</f>
        <v>0</v>
      </c>
      <c r="U215" s="26">
        <f>T215/AVERAGE(R215:S215)</f>
        <v>0</v>
      </c>
    </row>
    <row r="216" spans="1:21" x14ac:dyDescent="0.25">
      <c r="A216" s="8" t="s">
        <v>121</v>
      </c>
      <c r="B216" s="3">
        <v>1109</v>
      </c>
      <c r="C216" s="3">
        <v>207</v>
      </c>
      <c r="D216" s="3">
        <v>6</v>
      </c>
      <c r="E216" s="21">
        <f>C216/B216</f>
        <v>0.18665464382326422</v>
      </c>
      <c r="F216" s="21">
        <f>D216/B216</f>
        <v>5.4102795311091077E-3</v>
      </c>
      <c r="G216" s="3">
        <v>1103.2239999999999</v>
      </c>
      <c r="H216" s="3">
        <v>176</v>
      </c>
      <c r="I216" s="3">
        <v>0</v>
      </c>
      <c r="J216" s="21">
        <f>H216/G216</f>
        <v>0.15953242496537423</v>
      </c>
      <c r="K216" s="21">
        <f>I216/G216</f>
        <v>0</v>
      </c>
      <c r="L216" s="3">
        <v>1104.3</v>
      </c>
      <c r="M216" s="3">
        <v>358</v>
      </c>
      <c r="N216" s="3">
        <v>0</v>
      </c>
      <c r="O216" s="21">
        <f>M216/L216</f>
        <v>0.32418726795254915</v>
      </c>
      <c r="P216" s="21">
        <f>N216/L216</f>
        <v>0</v>
      </c>
      <c r="Q216" t="s">
        <v>257</v>
      </c>
      <c r="R216" s="21">
        <f>ABS(F216)</f>
        <v>5.4102795311091077E-3</v>
      </c>
      <c r="S216" s="21">
        <f>ABS(K216)</f>
        <v>0</v>
      </c>
      <c r="T216" s="21">
        <f>ABS(P216)</f>
        <v>0</v>
      </c>
      <c r="U216" s="26">
        <f>T216/AVERAGE(R216:S216)</f>
        <v>0</v>
      </c>
    </row>
    <row r="217" spans="1:21" x14ac:dyDescent="0.25">
      <c r="A217" s="8" t="s">
        <v>128</v>
      </c>
      <c r="B217" s="3">
        <v>8793.2999999999993</v>
      </c>
      <c r="C217" s="3">
        <v>669</v>
      </c>
      <c r="D217" s="3">
        <v>-1073</v>
      </c>
      <c r="E217" s="21">
        <f>C217/B217</f>
        <v>7.6080652314830619E-2</v>
      </c>
      <c r="F217" s="21">
        <f>D217/B217</f>
        <v>-0.12202472336892863</v>
      </c>
      <c r="G217" s="3">
        <v>7683.4790000000003</v>
      </c>
      <c r="H217" s="3">
        <v>353</v>
      </c>
      <c r="I217" s="3">
        <v>0</v>
      </c>
      <c r="J217" s="21">
        <f>H217/G217</f>
        <v>4.5942729849329969E-2</v>
      </c>
      <c r="K217" s="21">
        <f>I217/G217</f>
        <v>0</v>
      </c>
      <c r="L217" s="3">
        <v>9893.5540000000001</v>
      </c>
      <c r="M217" s="3">
        <v>1717</v>
      </c>
      <c r="N217" s="3">
        <v>0</v>
      </c>
      <c r="O217" s="21">
        <f>M217/L217</f>
        <v>0.17354734203704755</v>
      </c>
      <c r="P217" s="21">
        <f>N217/L217</f>
        <v>0</v>
      </c>
      <c r="Q217" t="s">
        <v>257</v>
      </c>
      <c r="R217" s="21">
        <f>ABS(F217)</f>
        <v>0.12202472336892863</v>
      </c>
      <c r="S217" s="21">
        <f>ABS(K217)</f>
        <v>0</v>
      </c>
      <c r="T217" s="21">
        <f>ABS(P217)</f>
        <v>0</v>
      </c>
      <c r="U217" s="26">
        <f>T217/AVERAGE(R217:S217)</f>
        <v>0</v>
      </c>
    </row>
    <row r="218" spans="1:21" x14ac:dyDescent="0.25">
      <c r="A218" s="8" t="s">
        <v>129</v>
      </c>
      <c r="B218" s="3">
        <v>3906.3</v>
      </c>
      <c r="C218" s="3"/>
      <c r="D218" s="3">
        <v>-264</v>
      </c>
      <c r="E218" s="21">
        <f>C218/B218</f>
        <v>0</v>
      </c>
      <c r="F218" s="21">
        <f>D218/B218</f>
        <v>-6.7583134935872813E-2</v>
      </c>
      <c r="G218" s="3">
        <v>4219.5079999999998</v>
      </c>
      <c r="H218" s="3">
        <v>69</v>
      </c>
      <c r="I218" s="3">
        <v>0</v>
      </c>
      <c r="J218" s="21">
        <f>H218/G218</f>
        <v>1.6352617414162978E-2</v>
      </c>
      <c r="K218" s="21">
        <f>I218/G218</f>
        <v>0</v>
      </c>
      <c r="L218" s="3">
        <v>4271.8999999999996</v>
      </c>
      <c r="M218" s="3">
        <v>321</v>
      </c>
      <c r="N218" s="3">
        <v>0</v>
      </c>
      <c r="O218" s="21">
        <f>M218/L218</f>
        <v>7.5142208385027748E-2</v>
      </c>
      <c r="P218" s="21">
        <f>N218/L218</f>
        <v>0</v>
      </c>
      <c r="Q218" t="s">
        <v>257</v>
      </c>
      <c r="R218" s="21">
        <f>ABS(F218)</f>
        <v>6.7583134935872813E-2</v>
      </c>
      <c r="S218" s="21">
        <f>ABS(K218)</f>
        <v>0</v>
      </c>
      <c r="T218" s="21">
        <f>ABS(P218)</f>
        <v>0</v>
      </c>
      <c r="U218" s="26">
        <f>T218/AVERAGE(R218:S218)</f>
        <v>0</v>
      </c>
    </row>
    <row r="219" spans="1:21" x14ac:dyDescent="0.25">
      <c r="A219" s="8" t="s">
        <v>133</v>
      </c>
      <c r="B219" s="3">
        <v>4671.57</v>
      </c>
      <c r="C219" s="3">
        <v>60</v>
      </c>
      <c r="D219" s="3">
        <v>237</v>
      </c>
      <c r="E219" s="21">
        <f>C219/B219</f>
        <v>1.284364785286317E-2</v>
      </c>
      <c r="F219" s="21">
        <f>D219/B219</f>
        <v>5.0732409018809523E-2</v>
      </c>
      <c r="G219" s="3">
        <v>3715.96</v>
      </c>
      <c r="H219" s="3">
        <v>54</v>
      </c>
      <c r="I219" s="3">
        <v>-317</v>
      </c>
      <c r="J219" s="21">
        <f>H219/G219</f>
        <v>1.4531911000118409E-2</v>
      </c>
      <c r="K219" s="21">
        <f>I219/G219</f>
        <v>-8.5307699759954364E-2</v>
      </c>
      <c r="L219" s="3">
        <v>4523</v>
      </c>
      <c r="M219" s="3">
        <v>305</v>
      </c>
      <c r="N219" s="3">
        <v>0</v>
      </c>
      <c r="O219" s="21">
        <f>M219/L219</f>
        <v>6.7433119610877737E-2</v>
      </c>
      <c r="P219" s="21">
        <f>N219/L219</f>
        <v>0</v>
      </c>
      <c r="Q219" t="s">
        <v>257</v>
      </c>
      <c r="R219" s="21">
        <f>ABS(F219)</f>
        <v>5.0732409018809523E-2</v>
      </c>
      <c r="S219" s="21">
        <f>ABS(K219)</f>
        <v>8.5307699759954364E-2</v>
      </c>
      <c r="T219" s="21">
        <f>ABS(P219)</f>
        <v>0</v>
      </c>
      <c r="U219" s="26">
        <f>T219/AVERAGE(R219:S219)</f>
        <v>0</v>
      </c>
    </row>
    <row r="220" spans="1:21" x14ac:dyDescent="0.25">
      <c r="A220" s="8" t="s">
        <v>134</v>
      </c>
      <c r="B220" s="3">
        <v>4851.16</v>
      </c>
      <c r="C220" s="3">
        <v>28</v>
      </c>
      <c r="D220" s="3">
        <v>29</v>
      </c>
      <c r="E220" s="21">
        <f>C220/B220</f>
        <v>5.7718154008525799E-3</v>
      </c>
      <c r="F220" s="21">
        <f>D220/B220</f>
        <v>5.9779516651687434E-3</v>
      </c>
      <c r="G220" s="3">
        <v>5160.0450000000001</v>
      </c>
      <c r="H220" s="3">
        <v>77</v>
      </c>
      <c r="I220" s="3">
        <v>-56</v>
      </c>
      <c r="J220" s="21">
        <f>H220/G220</f>
        <v>1.4922350483377568E-2</v>
      </c>
      <c r="K220" s="21">
        <f>I220/G220</f>
        <v>-1.0852618533365504E-2</v>
      </c>
      <c r="L220" s="3">
        <v>5225.8879999999999</v>
      </c>
      <c r="M220" s="3">
        <v>789</v>
      </c>
      <c r="N220" s="3">
        <v>0</v>
      </c>
      <c r="O220" s="21">
        <f>M220/L220</f>
        <v>0.15097912546154835</v>
      </c>
      <c r="P220" s="21">
        <f>N220/L220</f>
        <v>0</v>
      </c>
      <c r="Q220" t="s">
        <v>257</v>
      </c>
      <c r="R220" s="21">
        <f>ABS(F220)</f>
        <v>5.9779516651687434E-3</v>
      </c>
      <c r="S220" s="21">
        <f>ABS(K220)</f>
        <v>1.0852618533365504E-2</v>
      </c>
      <c r="T220" s="21">
        <f>ABS(P220)</f>
        <v>0</v>
      </c>
      <c r="U220" s="26">
        <f>T220/AVERAGE(R220:S220)</f>
        <v>0</v>
      </c>
    </row>
    <row r="221" spans="1:21" x14ac:dyDescent="0.25">
      <c r="A221" s="9" t="s">
        <v>135</v>
      </c>
      <c r="B221" s="3">
        <v>105574.7</v>
      </c>
      <c r="C221" s="3">
        <v>3655</v>
      </c>
      <c r="D221" s="3">
        <v>1558</v>
      </c>
      <c r="E221" s="21">
        <f>C221/B221</f>
        <v>3.4620036808061021E-2</v>
      </c>
      <c r="F221" s="21">
        <f>D221/B221</f>
        <v>1.4757323487540103E-2</v>
      </c>
      <c r="G221" s="3">
        <v>114915</v>
      </c>
      <c r="H221" s="3">
        <v>16062</v>
      </c>
      <c r="I221" s="3">
        <v>0</v>
      </c>
      <c r="J221" s="21">
        <f>H221/G221</f>
        <v>0.13977287560370708</v>
      </c>
      <c r="K221" s="21">
        <f>I221/G221</f>
        <v>0</v>
      </c>
      <c r="L221" s="3">
        <v>118411.0597</v>
      </c>
      <c r="M221" s="3">
        <v>31516</v>
      </c>
      <c r="N221" s="3">
        <v>0</v>
      </c>
      <c r="O221" s="21">
        <f>M221/L221</f>
        <v>0.26615757075265833</v>
      </c>
      <c r="P221" s="21">
        <f>N221/L221</f>
        <v>0</v>
      </c>
      <c r="Q221" t="s">
        <v>257</v>
      </c>
      <c r="R221" s="21">
        <f>ABS(F221)</f>
        <v>1.4757323487540103E-2</v>
      </c>
      <c r="S221" s="21">
        <f>ABS(K221)</f>
        <v>0</v>
      </c>
      <c r="T221" s="21">
        <f>ABS(P221)</f>
        <v>0</v>
      </c>
      <c r="U221" s="26">
        <f>T221/AVERAGE(R221:S221)</f>
        <v>0</v>
      </c>
    </row>
    <row r="222" spans="1:21" x14ac:dyDescent="0.25">
      <c r="A222" s="24" t="s">
        <v>138</v>
      </c>
      <c r="B222" s="3">
        <v>161671</v>
      </c>
      <c r="C222" s="3">
        <v>13336</v>
      </c>
      <c r="D222" s="3">
        <v>-12253</v>
      </c>
      <c r="E222" s="21">
        <f>C222/B222</f>
        <v>8.248851061724119E-2</v>
      </c>
      <c r="F222" s="21">
        <f>D222/B222</f>
        <v>-7.5789721100259166E-2</v>
      </c>
      <c r="G222" s="3">
        <v>151452</v>
      </c>
      <c r="H222" s="3">
        <v>18583</v>
      </c>
      <c r="I222" s="3">
        <v>729</v>
      </c>
      <c r="J222" s="21">
        <f>H222/G222</f>
        <v>0.12269894091857486</v>
      </c>
      <c r="K222" s="21">
        <f>I222/G222</f>
        <v>4.8134062277157118E-3</v>
      </c>
      <c r="L222" s="3">
        <v>164245</v>
      </c>
      <c r="M222" s="3">
        <v>31201</v>
      </c>
      <c r="N222" s="3">
        <v>0</v>
      </c>
      <c r="O222" s="21">
        <f>M222/L222</f>
        <v>0.18996620901701727</v>
      </c>
      <c r="P222" s="21">
        <f>N222/L222</f>
        <v>0</v>
      </c>
      <c r="Q222" t="s">
        <v>257</v>
      </c>
      <c r="R222" s="21">
        <f>ABS(F222)</f>
        <v>7.5789721100259166E-2</v>
      </c>
      <c r="S222" s="21">
        <f>ABS(K222)</f>
        <v>4.8134062277157118E-3</v>
      </c>
      <c r="T222" s="21">
        <f>ABS(P222)</f>
        <v>0</v>
      </c>
      <c r="U222" s="26">
        <f>T222/AVERAGE(R222:S222)</f>
        <v>0</v>
      </c>
    </row>
    <row r="223" spans="1:21" x14ac:dyDescent="0.25">
      <c r="A223" s="10" t="s">
        <v>139</v>
      </c>
      <c r="B223" s="3">
        <v>12849.2</v>
      </c>
      <c r="C223" s="3">
        <v>4339</v>
      </c>
      <c r="D223" s="3">
        <v>83</v>
      </c>
      <c r="E223" s="21">
        <f>C223/B223</f>
        <v>0.33768639292718611</v>
      </c>
      <c r="F223" s="21">
        <f>D223/B223</f>
        <v>6.4595461196027765E-3</v>
      </c>
      <c r="G223" s="3">
        <v>13180.04</v>
      </c>
      <c r="H223" s="3">
        <v>4475</v>
      </c>
      <c r="I223" s="3">
        <v>909</v>
      </c>
      <c r="J223" s="21">
        <f>H223/G223</f>
        <v>0.33952855985262559</v>
      </c>
      <c r="K223" s="21">
        <f>I223/G223</f>
        <v>6.8967924224812668E-2</v>
      </c>
      <c r="L223" s="3">
        <v>14053.8</v>
      </c>
      <c r="M223" s="3">
        <v>4414</v>
      </c>
      <c r="N223" s="3">
        <v>0</v>
      </c>
      <c r="O223" s="21">
        <f>M223/L223</f>
        <v>0.31407875450056216</v>
      </c>
      <c r="P223" s="21">
        <f>N223/L223</f>
        <v>0</v>
      </c>
      <c r="Q223" t="s">
        <v>257</v>
      </c>
      <c r="R223" s="21">
        <f>ABS(F223)</f>
        <v>6.4595461196027765E-3</v>
      </c>
      <c r="S223" s="21">
        <f>ABS(K223)</f>
        <v>6.8967924224812668E-2</v>
      </c>
      <c r="T223" s="21">
        <f>ABS(P223)</f>
        <v>0</v>
      </c>
      <c r="U223" s="26">
        <f>T223/AVERAGE(R223:S223)</f>
        <v>0</v>
      </c>
    </row>
    <row r="224" spans="1:21" x14ac:dyDescent="0.25">
      <c r="A224" s="8" t="s">
        <v>142</v>
      </c>
      <c r="B224" s="3">
        <v>19625.18</v>
      </c>
      <c r="C224" s="3">
        <v>1636</v>
      </c>
      <c r="D224" s="3"/>
      <c r="E224" s="21">
        <f>C224/B224</f>
        <v>8.3362292728015736E-2</v>
      </c>
      <c r="F224" s="21">
        <f>D224/B224</f>
        <v>0</v>
      </c>
      <c r="G224" s="3">
        <v>18988</v>
      </c>
      <c r="H224" s="3">
        <v>1191</v>
      </c>
      <c r="I224" s="3">
        <v>-5230</v>
      </c>
      <c r="J224" s="21">
        <f>H224/G224</f>
        <v>6.2723825574046765E-2</v>
      </c>
      <c r="K224" s="21">
        <f>I224/G224</f>
        <v>-0.27543711817990307</v>
      </c>
      <c r="L224" s="3">
        <v>18320.481400000001</v>
      </c>
      <c r="M224" s="3">
        <v>4808</v>
      </c>
      <c r="N224" s="3">
        <v>0</v>
      </c>
      <c r="O224" s="21">
        <f>M224/L224</f>
        <v>0.26243851867342305</v>
      </c>
      <c r="P224" s="21">
        <f>N224/L224</f>
        <v>0</v>
      </c>
      <c r="Q224" t="s">
        <v>257</v>
      </c>
      <c r="R224" s="21">
        <f>ABS(F224)</f>
        <v>0</v>
      </c>
      <c r="S224" s="21">
        <f>ABS(K224)</f>
        <v>0.27543711817990307</v>
      </c>
      <c r="T224" s="21">
        <f>ABS(P224)</f>
        <v>0</v>
      </c>
      <c r="U224" s="26">
        <f>T224/AVERAGE(R224:S224)</f>
        <v>0</v>
      </c>
    </row>
    <row r="225" spans="1:21" x14ac:dyDescent="0.25">
      <c r="A225" s="8" t="s">
        <v>146</v>
      </c>
      <c r="B225" s="3">
        <v>1871</v>
      </c>
      <c r="C225" s="3">
        <v>17</v>
      </c>
      <c r="D225" s="3">
        <v>-51</v>
      </c>
      <c r="E225" s="21">
        <f>C225/B225</f>
        <v>9.0860502405130938E-3</v>
      </c>
      <c r="F225" s="21">
        <f>D225/B225</f>
        <v>-2.7258150721539285E-2</v>
      </c>
      <c r="G225" s="3">
        <v>3054.652</v>
      </c>
      <c r="H225" s="3">
        <v>374</v>
      </c>
      <c r="I225" s="3">
        <v>-1902</v>
      </c>
      <c r="J225" s="21">
        <f>H225/G225</f>
        <v>0.12243620549902247</v>
      </c>
      <c r="K225" s="21">
        <f>I225/G225</f>
        <v>-0.62265685256454739</v>
      </c>
      <c r="L225" s="3">
        <v>457.68520000000001</v>
      </c>
      <c r="M225" s="3">
        <v>62</v>
      </c>
      <c r="N225" s="3">
        <v>0</v>
      </c>
      <c r="O225" s="21">
        <f>M225/L225</f>
        <v>0.13546428855466597</v>
      </c>
      <c r="P225" s="21">
        <f>N225/L225</f>
        <v>0</v>
      </c>
      <c r="Q225" t="s">
        <v>257</v>
      </c>
      <c r="R225" s="21">
        <f>ABS(F225)</f>
        <v>2.7258150721539285E-2</v>
      </c>
      <c r="S225" s="21">
        <f>ABS(K225)</f>
        <v>0.62265685256454739</v>
      </c>
      <c r="T225" s="21">
        <f>ABS(P225)</f>
        <v>0</v>
      </c>
      <c r="U225" s="26">
        <f>T225/AVERAGE(R225:S225)</f>
        <v>0</v>
      </c>
    </row>
    <row r="226" spans="1:21" x14ac:dyDescent="0.25">
      <c r="A226" s="9" t="s">
        <v>147</v>
      </c>
      <c r="B226" s="3">
        <v>59101.5</v>
      </c>
      <c r="C226" s="3">
        <v>1814</v>
      </c>
      <c r="D226" s="3"/>
      <c r="E226" s="21">
        <f>C226/B226</f>
        <v>3.0692960415556289E-2</v>
      </c>
      <c r="F226" s="21">
        <f>D226/B226</f>
        <v>0</v>
      </c>
      <c r="G226" s="3">
        <v>56552.998</v>
      </c>
      <c r="H226" s="3">
        <v>1362</v>
      </c>
      <c r="I226" s="3">
        <v>-89</v>
      </c>
      <c r="J226" s="21">
        <f>H226/G226</f>
        <v>2.4083603843601715E-2</v>
      </c>
      <c r="K226" s="21">
        <f>I226/G226</f>
        <v>-1.5737450382382911E-3</v>
      </c>
      <c r="L226" s="3">
        <v>61960.739099999999</v>
      </c>
      <c r="M226" s="3">
        <v>14060</v>
      </c>
      <c r="N226" s="3">
        <v>0</v>
      </c>
      <c r="O226" s="21">
        <f>M226/L226</f>
        <v>0.22691788710441643</v>
      </c>
      <c r="P226" s="21">
        <f>N226/L226</f>
        <v>0</v>
      </c>
      <c r="Q226" t="s">
        <v>257</v>
      </c>
      <c r="R226" s="21">
        <f>ABS(F226)</f>
        <v>0</v>
      </c>
      <c r="S226" s="21">
        <f>ABS(K226)</f>
        <v>1.5737450382382911E-3</v>
      </c>
      <c r="T226" s="21">
        <f>ABS(P226)</f>
        <v>0</v>
      </c>
      <c r="U226" s="26">
        <f>T226/AVERAGE(R226:S226)</f>
        <v>0</v>
      </c>
    </row>
    <row r="227" spans="1:21" x14ac:dyDescent="0.25">
      <c r="A227" s="10" t="s">
        <v>149</v>
      </c>
      <c r="B227" s="3">
        <v>5882</v>
      </c>
      <c r="C227" s="3">
        <v>11</v>
      </c>
      <c r="D227" s="3">
        <v>891</v>
      </c>
      <c r="E227" s="21">
        <f>C227/B227</f>
        <v>1.8701122067324039E-3</v>
      </c>
      <c r="F227" s="21">
        <f>D227/B227</f>
        <v>0.15147908874532473</v>
      </c>
      <c r="G227" s="3">
        <v>5309</v>
      </c>
      <c r="H227" s="3">
        <v>13</v>
      </c>
      <c r="I227" s="3">
        <v>0</v>
      </c>
      <c r="J227" s="21">
        <f>H227/G227</f>
        <v>2.448672066302505E-3</v>
      </c>
      <c r="K227" s="21">
        <f>I227/G227</f>
        <v>0</v>
      </c>
      <c r="L227" s="3">
        <v>5506</v>
      </c>
      <c r="M227" s="3">
        <v>666</v>
      </c>
      <c r="N227" s="3">
        <v>0</v>
      </c>
      <c r="O227" s="21">
        <f>M227/L227</f>
        <v>0.12095895386850708</v>
      </c>
      <c r="P227" s="21">
        <f>N227/L227</f>
        <v>0</v>
      </c>
      <c r="Q227" t="s">
        <v>257</v>
      </c>
      <c r="R227" s="21">
        <f>ABS(F227)</f>
        <v>0.15147908874532473</v>
      </c>
      <c r="S227" s="21">
        <f>ABS(K227)</f>
        <v>0</v>
      </c>
      <c r="T227" s="21">
        <f>ABS(P227)</f>
        <v>0</v>
      </c>
      <c r="U227" s="26">
        <f>T227/AVERAGE(R227:S227)</f>
        <v>0</v>
      </c>
    </row>
    <row r="228" spans="1:21" x14ac:dyDescent="0.25">
      <c r="A228" s="16" t="s">
        <v>151</v>
      </c>
      <c r="B228" s="3">
        <v>6611</v>
      </c>
      <c r="C228" s="3">
        <v>63</v>
      </c>
      <c r="D228" s="3"/>
      <c r="E228" s="21">
        <f>C228/B228</f>
        <v>9.5295719255785814E-3</v>
      </c>
      <c r="F228" s="21">
        <f>D228/B228</f>
        <v>0</v>
      </c>
      <c r="G228" s="3">
        <v>7553.13</v>
      </c>
      <c r="H228" s="3">
        <v>325</v>
      </c>
      <c r="I228" s="3">
        <v>-65</v>
      </c>
      <c r="J228" s="21">
        <f>H228/G228</f>
        <v>4.3028519302593757E-2</v>
      </c>
      <c r="K228" s="21">
        <f>I228/G228</f>
        <v>-8.605703860518751E-3</v>
      </c>
      <c r="L228" s="3">
        <v>9163</v>
      </c>
      <c r="M228" s="3">
        <v>2046</v>
      </c>
      <c r="N228" s="3">
        <v>0</v>
      </c>
      <c r="O228" s="21">
        <f>M228/L228</f>
        <v>0.22328931572629052</v>
      </c>
      <c r="P228" s="21">
        <f>N228/L228</f>
        <v>0</v>
      </c>
      <c r="Q228" t="s">
        <v>257</v>
      </c>
      <c r="R228" s="21">
        <f>ABS(F228)</f>
        <v>0</v>
      </c>
      <c r="S228" s="21">
        <f>ABS(K228)</f>
        <v>8.605703860518751E-3</v>
      </c>
      <c r="T228" s="21">
        <f>ABS(P228)</f>
        <v>0</v>
      </c>
      <c r="U228" s="26">
        <f>T228/AVERAGE(R228:S228)</f>
        <v>0</v>
      </c>
    </row>
    <row r="229" spans="1:21" x14ac:dyDescent="0.25">
      <c r="A229" s="23" t="s">
        <v>161</v>
      </c>
      <c r="B229" s="3">
        <v>1976.39</v>
      </c>
      <c r="C229" s="3">
        <v>72</v>
      </c>
      <c r="D229" s="3">
        <v>-12</v>
      </c>
      <c r="E229" s="21">
        <f>C229/B229</f>
        <v>3.6430056820769177E-2</v>
      </c>
      <c r="F229" s="21">
        <f>D229/B229</f>
        <v>-6.0716761367948634E-3</v>
      </c>
      <c r="G229" s="3">
        <v>2466.183</v>
      </c>
      <c r="H229" s="3">
        <v>101</v>
      </c>
      <c r="I229" s="3">
        <v>0</v>
      </c>
      <c r="J229" s="21">
        <f>H229/G229</f>
        <v>4.095397624588281E-2</v>
      </c>
      <c r="K229" s="21">
        <f>I229/G229</f>
        <v>0</v>
      </c>
      <c r="L229" s="3">
        <v>2500.2600000000002</v>
      </c>
      <c r="M229" s="3">
        <v>434</v>
      </c>
      <c r="N229" s="3">
        <v>0</v>
      </c>
      <c r="O229" s="21">
        <f>M229/L229</f>
        <v>0.17358194747746233</v>
      </c>
      <c r="P229" s="21">
        <f>N229/L229</f>
        <v>0</v>
      </c>
      <c r="Q229" t="s">
        <v>257</v>
      </c>
      <c r="R229" s="21">
        <f>ABS(F229)</f>
        <v>6.0716761367948634E-3</v>
      </c>
      <c r="S229" s="21">
        <f>ABS(K229)</f>
        <v>0</v>
      </c>
      <c r="T229" s="21">
        <f>ABS(P229)</f>
        <v>0</v>
      </c>
      <c r="U229" s="26">
        <f>T229/AVERAGE(R229:S229)</f>
        <v>0</v>
      </c>
    </row>
    <row r="230" spans="1:21" x14ac:dyDescent="0.25">
      <c r="A230" s="8" t="s">
        <v>163</v>
      </c>
      <c r="B230" s="3">
        <v>1351</v>
      </c>
      <c r="C230" s="3">
        <v>300</v>
      </c>
      <c r="D230" s="3">
        <v>-231</v>
      </c>
      <c r="E230" s="21">
        <f>C230/B230</f>
        <v>0.22205773501110287</v>
      </c>
      <c r="F230" s="21">
        <f>D230/B230</f>
        <v>-0.17098445595854922</v>
      </c>
      <c r="G230" s="3">
        <v>1506.8407</v>
      </c>
      <c r="H230" s="3">
        <v>169</v>
      </c>
      <c r="I230" s="3">
        <v>102</v>
      </c>
      <c r="J230" s="21">
        <f>H230/G230</f>
        <v>0.11215518667633546</v>
      </c>
      <c r="K230" s="21">
        <f>I230/G230</f>
        <v>6.7691296100510168E-2</v>
      </c>
      <c r="L230" s="3">
        <v>1350.0805</v>
      </c>
      <c r="M230" s="3">
        <v>377</v>
      </c>
      <c r="N230" s="3">
        <v>0</v>
      </c>
      <c r="O230" s="21">
        <f>M230/L230</f>
        <v>0.27924260812595991</v>
      </c>
      <c r="P230" s="21">
        <f>N230/L230</f>
        <v>0</v>
      </c>
      <c r="Q230" t="s">
        <v>257</v>
      </c>
      <c r="R230" s="21">
        <f>ABS(F230)</f>
        <v>0.17098445595854922</v>
      </c>
      <c r="S230" s="21">
        <f>ABS(K230)</f>
        <v>6.7691296100510168E-2</v>
      </c>
      <c r="T230" s="21">
        <f>ABS(P230)</f>
        <v>0</v>
      </c>
      <c r="U230" s="26">
        <f>T230/AVERAGE(R230:S230)</f>
        <v>0</v>
      </c>
    </row>
    <row r="231" spans="1:21" x14ac:dyDescent="0.25">
      <c r="A231" s="8" t="s">
        <v>165</v>
      </c>
      <c r="B231" s="3">
        <v>1299.3399999999999</v>
      </c>
      <c r="C231" s="3"/>
      <c r="D231" s="3">
        <v>-122</v>
      </c>
      <c r="E231" s="21">
        <f>C231/B231</f>
        <v>0</v>
      </c>
      <c r="F231" s="21">
        <f>D231/B231</f>
        <v>-9.3893823017839828E-2</v>
      </c>
      <c r="G231" s="3">
        <v>1894.0934999999999</v>
      </c>
      <c r="H231" s="3">
        <v>321</v>
      </c>
      <c r="I231" s="3">
        <v>-367</v>
      </c>
      <c r="J231" s="21">
        <f>H231/G231</f>
        <v>0.16947421022246262</v>
      </c>
      <c r="K231" s="21">
        <f>I231/G231</f>
        <v>-0.19376023411727036</v>
      </c>
      <c r="L231" s="3">
        <v>2350.7330000000002</v>
      </c>
      <c r="M231" s="3">
        <v>499</v>
      </c>
      <c r="N231" s="3">
        <v>0</v>
      </c>
      <c r="O231" s="21">
        <f>M231/L231</f>
        <v>0.21227421404302402</v>
      </c>
      <c r="P231" s="21">
        <f>N231/L231</f>
        <v>0</v>
      </c>
      <c r="Q231" t="s">
        <v>257</v>
      </c>
      <c r="R231" s="21">
        <f>ABS(F231)</f>
        <v>9.3893823017839828E-2</v>
      </c>
      <c r="S231" s="21">
        <f>ABS(K231)</f>
        <v>0.19376023411727036</v>
      </c>
      <c r="T231" s="21">
        <f>ABS(P231)</f>
        <v>0</v>
      </c>
      <c r="U231" s="26">
        <f>T231/AVERAGE(R231:S231)</f>
        <v>0</v>
      </c>
    </row>
    <row r="232" spans="1:21" x14ac:dyDescent="0.25">
      <c r="A232" s="9" t="s">
        <v>166</v>
      </c>
      <c r="B232" s="3">
        <v>22696</v>
      </c>
      <c r="C232" s="3">
        <v>2064</v>
      </c>
      <c r="D232" s="3"/>
      <c r="E232" s="21">
        <f>C232/B232</f>
        <v>9.094113500176243E-2</v>
      </c>
      <c r="F232" s="21">
        <f>D232/B232</f>
        <v>0</v>
      </c>
      <c r="G232" s="3">
        <v>24298</v>
      </c>
      <c r="H232" s="3">
        <v>1539</v>
      </c>
      <c r="I232" s="3">
        <v>325</v>
      </c>
      <c r="J232" s="21">
        <f>H232/G232</f>
        <v>6.3338546382418301E-2</v>
      </c>
      <c r="K232" s="21">
        <f>I232/G232</f>
        <v>1.3375586468022059E-2</v>
      </c>
      <c r="L232" s="3">
        <v>24675</v>
      </c>
      <c r="M232" s="3">
        <v>6218</v>
      </c>
      <c r="N232" s="3">
        <v>0</v>
      </c>
      <c r="O232" s="21">
        <f>M232/L232</f>
        <v>0.25199594731509622</v>
      </c>
      <c r="P232" s="21">
        <f>N232/L232</f>
        <v>0</v>
      </c>
      <c r="Q232" t="s">
        <v>257</v>
      </c>
      <c r="R232" s="21">
        <f>ABS(F232)</f>
        <v>0</v>
      </c>
      <c r="S232" s="21">
        <f>ABS(K232)</f>
        <v>1.3375586468022059E-2</v>
      </c>
      <c r="T232" s="21">
        <f>ABS(P232)</f>
        <v>0</v>
      </c>
      <c r="U232" s="26">
        <f>T232/AVERAGE(R232:S232)</f>
        <v>0</v>
      </c>
    </row>
    <row r="233" spans="1:21" x14ac:dyDescent="0.25">
      <c r="A233" s="8" t="s">
        <v>184</v>
      </c>
      <c r="B233" s="3">
        <v>9601.68</v>
      </c>
      <c r="C233" s="3">
        <v>145</v>
      </c>
      <c r="D233" s="3">
        <v>-363</v>
      </c>
      <c r="E233" s="21">
        <f>C233/B233</f>
        <v>1.5101523899984169E-2</v>
      </c>
      <c r="F233" s="21">
        <f>D233/B233</f>
        <v>-3.7805883970305196E-2</v>
      </c>
      <c r="G233" s="3">
        <v>8984</v>
      </c>
      <c r="H233" s="3">
        <v>321</v>
      </c>
      <c r="I233" s="3">
        <v>0</v>
      </c>
      <c r="J233" s="21">
        <f>H233/G233</f>
        <v>3.5730186999109528E-2</v>
      </c>
      <c r="K233" s="21">
        <f>I233/G233</f>
        <v>0</v>
      </c>
      <c r="L233" s="3">
        <v>11454.34</v>
      </c>
      <c r="M233" s="3">
        <v>2714</v>
      </c>
      <c r="N233" s="3">
        <v>0</v>
      </c>
      <c r="O233" s="21">
        <f>M233/L233</f>
        <v>0.23694075782629118</v>
      </c>
      <c r="P233" s="21">
        <f>N233/L233</f>
        <v>0</v>
      </c>
      <c r="Q233" t="s">
        <v>257</v>
      </c>
      <c r="R233" s="21">
        <f>ABS(F233)</f>
        <v>3.7805883970305196E-2</v>
      </c>
      <c r="S233" s="21">
        <f>ABS(K233)</f>
        <v>0</v>
      </c>
      <c r="T233" s="21">
        <f>ABS(P233)</f>
        <v>0</v>
      </c>
      <c r="U233" s="26">
        <f>T233/AVERAGE(R233:S233)</f>
        <v>0</v>
      </c>
    </row>
    <row r="234" spans="1:21" x14ac:dyDescent="0.25">
      <c r="A234" s="8" t="s">
        <v>185</v>
      </c>
      <c r="B234" s="3">
        <v>2364.17</v>
      </c>
      <c r="C234" s="3">
        <v>54</v>
      </c>
      <c r="D234" s="3">
        <v>-680</v>
      </c>
      <c r="E234" s="21">
        <f>C234/B234</f>
        <v>2.2840997051819453E-2</v>
      </c>
      <c r="F234" s="21">
        <f>D234/B234</f>
        <v>-0.28762737028217089</v>
      </c>
      <c r="G234" s="3">
        <v>2264</v>
      </c>
      <c r="H234" s="3">
        <v>115</v>
      </c>
      <c r="I234" s="3">
        <v>0</v>
      </c>
      <c r="J234" s="21">
        <f>H234/G234</f>
        <v>5.0795053003533569E-2</v>
      </c>
      <c r="K234" s="21">
        <f>I234/G234</f>
        <v>0</v>
      </c>
      <c r="L234" s="3">
        <v>2387</v>
      </c>
      <c r="M234" s="3">
        <v>579</v>
      </c>
      <c r="N234" s="3">
        <v>0</v>
      </c>
      <c r="O234" s="21">
        <f>M234/L234</f>
        <v>0.24256388772517803</v>
      </c>
      <c r="P234" s="21">
        <f>N234/L234</f>
        <v>0</v>
      </c>
      <c r="Q234" t="s">
        <v>257</v>
      </c>
      <c r="R234" s="21">
        <f>ABS(F234)</f>
        <v>0.28762737028217089</v>
      </c>
      <c r="S234" s="21">
        <f>ABS(K234)</f>
        <v>0</v>
      </c>
      <c r="T234" s="21">
        <f>ABS(P234)</f>
        <v>0</v>
      </c>
      <c r="U234" s="26">
        <f>T234/AVERAGE(R234:S234)</f>
        <v>0</v>
      </c>
    </row>
    <row r="235" spans="1:21" x14ac:dyDescent="0.25">
      <c r="A235" s="8" t="s">
        <v>187</v>
      </c>
      <c r="B235" s="3">
        <v>1564.33</v>
      </c>
      <c r="C235" s="3">
        <v>34</v>
      </c>
      <c r="D235" s="3"/>
      <c r="E235" s="21">
        <f>C235/B235</f>
        <v>2.173454450147987E-2</v>
      </c>
      <c r="F235" s="21">
        <f>D235/B235</f>
        <v>0</v>
      </c>
      <c r="G235" s="3">
        <v>1311</v>
      </c>
      <c r="H235" s="3">
        <v>39</v>
      </c>
      <c r="I235" s="3">
        <v>33</v>
      </c>
      <c r="J235" s="21">
        <f>H235/G235</f>
        <v>2.9748283752860413E-2</v>
      </c>
      <c r="K235" s="21">
        <f>I235/G235</f>
        <v>2.5171624713958809E-2</v>
      </c>
      <c r="L235" s="3">
        <v>1336.3</v>
      </c>
      <c r="M235" s="3">
        <v>237</v>
      </c>
      <c r="N235" s="3">
        <v>0</v>
      </c>
      <c r="O235" s="21">
        <f>M235/L235</f>
        <v>0.17735538426999925</v>
      </c>
      <c r="P235" s="21">
        <f>N235/L235</f>
        <v>0</v>
      </c>
      <c r="Q235" t="s">
        <v>257</v>
      </c>
      <c r="R235" s="21">
        <f>ABS(F235)</f>
        <v>0</v>
      </c>
      <c r="S235" s="21">
        <f>ABS(K235)</f>
        <v>2.5171624713958809E-2</v>
      </c>
      <c r="T235" s="21">
        <f>ABS(P235)</f>
        <v>0</v>
      </c>
      <c r="U235" s="26">
        <f>T235/AVERAGE(R235:S235)</f>
        <v>0</v>
      </c>
    </row>
    <row r="236" spans="1:21" x14ac:dyDescent="0.25">
      <c r="A236" s="10" t="s">
        <v>191</v>
      </c>
      <c r="B236" s="3">
        <v>33930</v>
      </c>
      <c r="C236" s="3">
        <v>824</v>
      </c>
      <c r="D236" s="3">
        <v>-226</v>
      </c>
      <c r="E236" s="21">
        <f>C236/B236</f>
        <v>2.4285293250810493E-2</v>
      </c>
      <c r="F236" s="21">
        <f>D236/B236</f>
        <v>-6.6607721780135576E-3</v>
      </c>
      <c r="G236" s="3">
        <v>35304</v>
      </c>
      <c r="H236" s="3">
        <v>639</v>
      </c>
      <c r="I236" s="3">
        <v>-4662</v>
      </c>
      <c r="J236" s="21">
        <f>H236/G236</f>
        <v>1.8099932019034669E-2</v>
      </c>
      <c r="K236" s="21">
        <f>I236/G236</f>
        <v>-0.13205302515295717</v>
      </c>
      <c r="L236" s="3">
        <v>34683</v>
      </c>
      <c r="M236" s="3">
        <v>8368</v>
      </c>
      <c r="N236" s="3">
        <v>0</v>
      </c>
      <c r="O236" s="21">
        <f>M236/L236</f>
        <v>0.24127093965343252</v>
      </c>
      <c r="P236" s="21">
        <f>N236/L236</f>
        <v>0</v>
      </c>
      <c r="Q236" t="s">
        <v>257</v>
      </c>
      <c r="R236" s="21">
        <f>ABS(F236)</f>
        <v>6.6607721780135576E-3</v>
      </c>
      <c r="S236" s="21">
        <f>ABS(K236)</f>
        <v>0.13205302515295717</v>
      </c>
      <c r="T236" s="21">
        <f>ABS(P236)</f>
        <v>0</v>
      </c>
      <c r="U236" s="26">
        <f>T236/AVERAGE(R236:S236)</f>
        <v>0</v>
      </c>
    </row>
    <row r="237" spans="1:21" x14ac:dyDescent="0.25">
      <c r="A237" s="10" t="s">
        <v>240</v>
      </c>
      <c r="B237" s="3">
        <v>36637.56</v>
      </c>
      <c r="C237" s="3">
        <v>2329.0700000000002</v>
      </c>
      <c r="D237" s="3">
        <v>-10</v>
      </c>
      <c r="E237" s="21">
        <f>C237/B237</f>
        <v>6.357055437097886E-2</v>
      </c>
      <c r="F237" s="21">
        <f>D237/B237</f>
        <v>-2.7294394058993015E-4</v>
      </c>
      <c r="G237" s="3">
        <v>38942</v>
      </c>
      <c r="H237" s="3">
        <v>2518</v>
      </c>
      <c r="I237" s="3">
        <v>0</v>
      </c>
      <c r="J237" s="21">
        <f>H237/G237</f>
        <v>6.4660263982332697E-2</v>
      </c>
      <c r="K237" s="21">
        <f>I237/G237</f>
        <v>0</v>
      </c>
      <c r="L237" s="3">
        <v>41923</v>
      </c>
      <c r="M237" s="3">
        <v>12110</v>
      </c>
      <c r="N237" s="3">
        <v>0</v>
      </c>
      <c r="O237" s="21">
        <f>M237/L237</f>
        <v>0.2888629153447988</v>
      </c>
      <c r="P237" s="21">
        <f>N237/L237</f>
        <v>0</v>
      </c>
      <c r="Q237" t="s">
        <v>257</v>
      </c>
      <c r="R237" s="21">
        <f>ABS(F237)</f>
        <v>2.7294394058993015E-4</v>
      </c>
      <c r="S237" s="21">
        <f>ABS(K237)</f>
        <v>0</v>
      </c>
      <c r="T237" s="21">
        <f>ABS(P237)</f>
        <v>0</v>
      </c>
      <c r="U237" s="26">
        <f>T237/AVERAGE(R237:S237)</f>
        <v>0</v>
      </c>
    </row>
    <row r="238" spans="1:21" x14ac:dyDescent="0.25">
      <c r="A238" s="8" t="s">
        <v>194</v>
      </c>
      <c r="B238" s="3">
        <v>4264.13</v>
      </c>
      <c r="C238" s="3">
        <v>121</v>
      </c>
      <c r="D238" s="3">
        <v>-1500</v>
      </c>
      <c r="E238" s="21">
        <f>C238/B238</f>
        <v>2.8376245564745915E-2</v>
      </c>
      <c r="F238" s="21">
        <f>D238/B238</f>
        <v>-0.35177163923238736</v>
      </c>
      <c r="G238" s="3">
        <v>4199</v>
      </c>
      <c r="H238" s="3">
        <v>530</v>
      </c>
      <c r="I238" s="3">
        <v>-1037</v>
      </c>
      <c r="J238" s="21">
        <f>H238/G238</f>
        <v>0.12622052869730888</v>
      </c>
      <c r="K238" s="21">
        <f>I238/G238</f>
        <v>-0.24696356275303644</v>
      </c>
      <c r="L238" s="3">
        <v>5920.2020000000002</v>
      </c>
      <c r="M238" s="3">
        <v>1673</v>
      </c>
      <c r="N238" s="3">
        <v>0</v>
      </c>
      <c r="O238" s="21">
        <f>M238/L238</f>
        <v>0.2825917088639881</v>
      </c>
      <c r="P238" s="21">
        <f>N238/L238</f>
        <v>0</v>
      </c>
      <c r="Q238" t="s">
        <v>257</v>
      </c>
      <c r="R238" s="21">
        <f>ABS(F238)</f>
        <v>0.35177163923238736</v>
      </c>
      <c r="S238" s="21">
        <f>ABS(K238)</f>
        <v>0.24696356275303644</v>
      </c>
      <c r="T238" s="21">
        <f>ABS(P238)</f>
        <v>0</v>
      </c>
      <c r="U238" s="26">
        <f>T238/AVERAGE(R238:S238)</f>
        <v>0</v>
      </c>
    </row>
    <row r="239" spans="1:21" x14ac:dyDescent="0.25">
      <c r="A239" s="8" t="s">
        <v>198</v>
      </c>
      <c r="B239" s="3">
        <v>22422.17</v>
      </c>
      <c r="C239" s="3">
        <v>6770</v>
      </c>
      <c r="D239" s="3">
        <v>3252</v>
      </c>
      <c r="E239" s="21">
        <f>C239/B239</f>
        <v>0.30193330975547866</v>
      </c>
      <c r="F239" s="21">
        <f>D239/B239</f>
        <v>0.14503502560189313</v>
      </c>
      <c r="G239" s="3">
        <v>24458</v>
      </c>
      <c r="H239" s="3">
        <v>3427</v>
      </c>
      <c r="I239" s="3">
        <v>-772</v>
      </c>
      <c r="J239" s="21">
        <f>H239/G239</f>
        <v>0.14011775288249242</v>
      </c>
      <c r="K239" s="21">
        <f>I239/G239</f>
        <v>-3.1564314334777986E-2</v>
      </c>
      <c r="L239" s="3">
        <v>28288</v>
      </c>
      <c r="M239" s="3">
        <v>4952</v>
      </c>
      <c r="N239" s="3">
        <v>0</v>
      </c>
      <c r="O239" s="21">
        <f>M239/L239</f>
        <v>0.17505656108597284</v>
      </c>
      <c r="P239" s="21">
        <f>N239/L239</f>
        <v>0</v>
      </c>
      <c r="Q239" t="s">
        <v>257</v>
      </c>
      <c r="R239" s="21">
        <f>ABS(F239)</f>
        <v>0.14503502560189313</v>
      </c>
      <c r="S239" s="21">
        <f>ABS(K239)</f>
        <v>3.1564314334777986E-2</v>
      </c>
      <c r="T239" s="21">
        <f>ABS(P239)</f>
        <v>0</v>
      </c>
      <c r="U239" s="26">
        <f>T239/AVERAGE(R239:S239)</f>
        <v>0</v>
      </c>
    </row>
    <row r="240" spans="1:21" x14ac:dyDescent="0.25">
      <c r="A240" s="8" t="s">
        <v>201</v>
      </c>
      <c r="B240" s="3">
        <v>2232.06</v>
      </c>
      <c r="C240" s="3">
        <v>41</v>
      </c>
      <c r="D240" s="3">
        <v>-3856</v>
      </c>
      <c r="E240" s="21">
        <f>C240/B240</f>
        <v>1.8368681845470105E-2</v>
      </c>
      <c r="F240" s="21">
        <f>D240/B240</f>
        <v>-1.7275521267349445</v>
      </c>
      <c r="G240" s="3">
        <v>1138.9485222431099</v>
      </c>
      <c r="H240" s="3">
        <v>50</v>
      </c>
      <c r="I240" s="3">
        <v>0</v>
      </c>
      <c r="J240" s="21">
        <f>H240/G240</f>
        <v>4.3900140369405947E-2</v>
      </c>
      <c r="K240" s="21">
        <f>I240/G240</f>
        <v>0</v>
      </c>
      <c r="L240" s="3">
        <v>891.13366919999999</v>
      </c>
      <c r="M240" s="3">
        <v>336</v>
      </c>
      <c r="N240" s="3">
        <v>0</v>
      </c>
      <c r="O240" s="21">
        <f>M240/L240</f>
        <v>0.37704781180766994</v>
      </c>
      <c r="P240" s="21">
        <f>N240/L240</f>
        <v>0</v>
      </c>
      <c r="Q240" t="s">
        <v>257</v>
      </c>
      <c r="R240" s="21">
        <f>ABS(F240)</f>
        <v>1.7275521267349445</v>
      </c>
      <c r="S240" s="21">
        <f>ABS(K240)</f>
        <v>0</v>
      </c>
      <c r="T240" s="21">
        <f>ABS(P240)</f>
        <v>0</v>
      </c>
      <c r="U240" s="26">
        <f>T240/AVERAGE(R240:S240)</f>
        <v>0</v>
      </c>
    </row>
    <row r="241" spans="1:21" x14ac:dyDescent="0.25">
      <c r="A241" s="8" t="s">
        <v>202</v>
      </c>
      <c r="B241" s="3">
        <v>507.38</v>
      </c>
      <c r="C241" s="3">
        <v>44</v>
      </c>
      <c r="D241" s="3">
        <v>-41</v>
      </c>
      <c r="E241" s="21">
        <f>C241/B241</f>
        <v>8.6720012613820022E-2</v>
      </c>
      <c r="F241" s="21">
        <f>D241/B241</f>
        <v>-8.080728448105956E-2</v>
      </c>
      <c r="G241" s="3">
        <v>415.599999999999</v>
      </c>
      <c r="H241" s="3">
        <v>46</v>
      </c>
      <c r="I241" s="3">
        <v>0</v>
      </c>
      <c r="J241" s="21">
        <f>H241/G241</f>
        <v>0.11068334937439872</v>
      </c>
      <c r="K241" s="21">
        <f>I241/G241</f>
        <v>0</v>
      </c>
      <c r="L241" s="3">
        <v>476.25</v>
      </c>
      <c r="M241" s="3">
        <v>55</v>
      </c>
      <c r="N241" s="3">
        <v>0</v>
      </c>
      <c r="O241" s="21">
        <f>M241/L241</f>
        <v>0.11548556430446194</v>
      </c>
      <c r="P241" s="21">
        <f>N241/L241</f>
        <v>0</v>
      </c>
      <c r="Q241" t="s">
        <v>257</v>
      </c>
      <c r="R241" s="21">
        <f>ABS(F241)</f>
        <v>8.080728448105956E-2</v>
      </c>
      <c r="S241" s="21">
        <f>ABS(K241)</f>
        <v>0</v>
      </c>
      <c r="T241" s="21">
        <f>ABS(P241)</f>
        <v>0</v>
      </c>
      <c r="U241" s="26">
        <f>T241/AVERAGE(R241:S241)</f>
        <v>0</v>
      </c>
    </row>
    <row r="242" spans="1:21" x14ac:dyDescent="0.25">
      <c r="A242" s="19" t="s">
        <v>215</v>
      </c>
      <c r="B242" s="3">
        <v>67488</v>
      </c>
      <c r="C242" s="3">
        <v>2146</v>
      </c>
      <c r="D242" s="3">
        <v>1171</v>
      </c>
      <c r="E242" s="21">
        <f>C242/B242</f>
        <v>3.1798245614035089E-2</v>
      </c>
      <c r="F242" s="21">
        <f>D242/B242</f>
        <v>1.7351232811759126E-2</v>
      </c>
      <c r="G242" s="3">
        <v>66631.634300000005</v>
      </c>
      <c r="H242" s="3">
        <v>2269</v>
      </c>
      <c r="I242" s="3">
        <v>0</v>
      </c>
      <c r="J242" s="21">
        <f>H242/G242</f>
        <v>3.405289430218883E-2</v>
      </c>
      <c r="K242" s="21">
        <f>I242/G242</f>
        <v>0</v>
      </c>
      <c r="L242" s="3">
        <v>74508.340899999996</v>
      </c>
      <c r="M242" s="3">
        <v>17865</v>
      </c>
      <c r="N242" s="3">
        <v>0</v>
      </c>
      <c r="O242" s="21">
        <f>M242/L242</f>
        <v>0.23977181325211874</v>
      </c>
      <c r="P242" s="21">
        <f>N242/L242</f>
        <v>0</v>
      </c>
      <c r="Q242" t="s">
        <v>257</v>
      </c>
      <c r="R242" s="21">
        <f>ABS(F242)</f>
        <v>1.7351232811759126E-2</v>
      </c>
      <c r="S242" s="21">
        <f>ABS(K242)</f>
        <v>0</v>
      </c>
      <c r="T242" s="21">
        <f>ABS(P242)</f>
        <v>0</v>
      </c>
      <c r="U242" s="26">
        <f>T242/AVERAGE(R242:S242)</f>
        <v>0</v>
      </c>
    </row>
    <row r="243" spans="1:21" x14ac:dyDescent="0.25">
      <c r="A243" s="19" t="s">
        <v>216</v>
      </c>
      <c r="B243" s="3">
        <v>171004</v>
      </c>
      <c r="C243" s="3">
        <v>3433</v>
      </c>
      <c r="D243" s="3">
        <v>-8526</v>
      </c>
      <c r="E243" s="21">
        <f>C243/B243</f>
        <v>2.0075553788215482E-2</v>
      </c>
      <c r="F243" s="21">
        <f>D243/B243</f>
        <v>-4.9858482842506609E-2</v>
      </c>
      <c r="G243" s="3">
        <v>174445.9602</v>
      </c>
      <c r="H243" s="3">
        <v>2796</v>
      </c>
      <c r="I243" s="3">
        <v>818</v>
      </c>
      <c r="J243" s="21">
        <f>H243/G243</f>
        <v>1.6027886210689103E-2</v>
      </c>
      <c r="K243" s="21">
        <f>I243/G243</f>
        <v>4.6891312304519622E-3</v>
      </c>
      <c r="L243" s="3">
        <v>189451.79</v>
      </c>
      <c r="M243" s="3">
        <v>43910</v>
      </c>
      <c r="N243" s="3">
        <v>0</v>
      </c>
      <c r="O243" s="21">
        <f>M243/L243</f>
        <v>0.2317740043522418</v>
      </c>
      <c r="P243" s="21">
        <f>N243/L243</f>
        <v>0</v>
      </c>
      <c r="Q243" t="s">
        <v>257</v>
      </c>
      <c r="R243" s="21">
        <f>ABS(F243)</f>
        <v>4.9858482842506609E-2</v>
      </c>
      <c r="S243" s="21">
        <f>ABS(K243)</f>
        <v>4.6891312304519622E-3</v>
      </c>
      <c r="T243" s="21">
        <f>ABS(P243)</f>
        <v>0</v>
      </c>
      <c r="U243" s="26">
        <f>T243/AVERAGE(R243:S243)</f>
        <v>0</v>
      </c>
    </row>
    <row r="244" spans="1:21" x14ac:dyDescent="0.25">
      <c r="A244" s="23" t="s">
        <v>218</v>
      </c>
      <c r="B244" s="3">
        <v>27763.55</v>
      </c>
      <c r="C244" s="3">
        <v>1271</v>
      </c>
      <c r="D244" s="3"/>
      <c r="E244" s="21">
        <f>C244/B244</f>
        <v>4.5779448233385138E-2</v>
      </c>
      <c r="F244" s="21">
        <f>D244/B244</f>
        <v>0</v>
      </c>
      <c r="G244" s="3">
        <v>11788.61</v>
      </c>
      <c r="H244" s="3">
        <v>1837</v>
      </c>
      <c r="I244" s="3">
        <v>-864</v>
      </c>
      <c r="J244" s="21">
        <f>H244/G244</f>
        <v>0.15582838010588185</v>
      </c>
      <c r="K244" s="21">
        <f>I244/G244</f>
        <v>-7.3291083511966212E-2</v>
      </c>
      <c r="L244" s="3">
        <v>25658</v>
      </c>
      <c r="M244" s="3">
        <v>6534</v>
      </c>
      <c r="N244" s="3">
        <v>0</v>
      </c>
      <c r="O244" s="21">
        <f>M244/L244</f>
        <v>0.25465741679008497</v>
      </c>
      <c r="P244" s="21">
        <f>N244/L244</f>
        <v>0</v>
      </c>
      <c r="Q244" t="s">
        <v>257</v>
      </c>
      <c r="R244" s="21">
        <f>ABS(F244)</f>
        <v>0</v>
      </c>
      <c r="S244" s="21">
        <f>ABS(K244)</f>
        <v>7.3291083511966212E-2</v>
      </c>
      <c r="T244" s="21">
        <f>ABS(P244)</f>
        <v>0</v>
      </c>
      <c r="U244" s="26">
        <f>T244/AVERAGE(R244:S244)</f>
        <v>0</v>
      </c>
    </row>
    <row r="245" spans="1:21" x14ac:dyDescent="0.25">
      <c r="A245" s="8" t="s">
        <v>225</v>
      </c>
      <c r="B245" s="3">
        <v>2237</v>
      </c>
      <c r="C245" s="3">
        <v>88</v>
      </c>
      <c r="D245" s="3">
        <v>-1500</v>
      </c>
      <c r="E245" s="21">
        <f>C245/B245</f>
        <v>3.9338399642378188E-2</v>
      </c>
      <c r="F245" s="21">
        <f>D245/B245</f>
        <v>-0.67054090299508273</v>
      </c>
      <c r="G245" s="3">
        <v>2332</v>
      </c>
      <c r="H245" s="3">
        <v>18</v>
      </c>
      <c r="I245" s="3">
        <v>-2000</v>
      </c>
      <c r="J245" s="21">
        <f>H245/G245</f>
        <v>7.7186963979416811E-3</v>
      </c>
      <c r="K245" s="21">
        <f>I245/G245</f>
        <v>-0.85763293310463118</v>
      </c>
      <c r="L245" s="3">
        <v>2563</v>
      </c>
      <c r="M245" s="3">
        <v>345</v>
      </c>
      <c r="N245" s="3">
        <v>0</v>
      </c>
      <c r="O245" s="21">
        <f>M245/L245</f>
        <v>0.13460788138899726</v>
      </c>
      <c r="P245" s="21">
        <f>N245/L245</f>
        <v>0</v>
      </c>
      <c r="Q245" t="s">
        <v>257</v>
      </c>
      <c r="R245" s="21">
        <f>ABS(F245)</f>
        <v>0.67054090299508273</v>
      </c>
      <c r="S245" s="21">
        <f>ABS(K245)</f>
        <v>0.85763293310463118</v>
      </c>
      <c r="T245" s="21">
        <f>ABS(P245)</f>
        <v>0</v>
      </c>
      <c r="U245" s="26">
        <f>T245/AVERAGE(R245:S245)</f>
        <v>0</v>
      </c>
    </row>
    <row r="246" spans="1:21" x14ac:dyDescent="0.25">
      <c r="A246" s="8" t="s">
        <v>229</v>
      </c>
      <c r="B246" s="3">
        <v>20768.53</v>
      </c>
      <c r="C246" s="3">
        <v>2240</v>
      </c>
      <c r="D246" s="3">
        <v>-1970</v>
      </c>
      <c r="E246" s="21">
        <f>C246/B246</f>
        <v>0.10785549097601034</v>
      </c>
      <c r="F246" s="21">
        <f>D246/B246</f>
        <v>-9.4855052331580522E-2</v>
      </c>
      <c r="G246" s="3">
        <v>16577.801100000001</v>
      </c>
      <c r="H246" s="3">
        <v>1782</v>
      </c>
      <c r="I246" s="3">
        <v>0</v>
      </c>
      <c r="J246" s="21">
        <f>H246/G246</f>
        <v>0.10749314636185374</v>
      </c>
      <c r="K246" s="21">
        <f>I246/G246</f>
        <v>0</v>
      </c>
      <c r="L246" s="3">
        <v>16386.95</v>
      </c>
      <c r="M246" s="3">
        <v>4993</v>
      </c>
      <c r="N246" s="3">
        <v>0</v>
      </c>
      <c r="O246" s="21">
        <f>M246/L246</f>
        <v>0.30469367392955982</v>
      </c>
      <c r="P246" s="21">
        <f>N246/L246</f>
        <v>0</v>
      </c>
      <c r="Q246" t="s">
        <v>257</v>
      </c>
      <c r="R246" s="21">
        <f>ABS(F246)</f>
        <v>9.4855052331580522E-2</v>
      </c>
      <c r="S246" s="21">
        <f>ABS(K246)</f>
        <v>0</v>
      </c>
      <c r="T246" s="21">
        <f>ABS(P246)</f>
        <v>0</v>
      </c>
      <c r="U246" s="26">
        <f>T246/AVERAGE(R246:S246)</f>
        <v>0</v>
      </c>
    </row>
    <row r="247" spans="1:21" x14ac:dyDescent="0.25">
      <c r="A247" s="8" t="s">
        <v>231</v>
      </c>
      <c r="B247" s="3">
        <v>7266.87</v>
      </c>
      <c r="C247" s="3">
        <v>1781</v>
      </c>
      <c r="D247" s="3"/>
      <c r="E247" s="21">
        <f>C247/B247</f>
        <v>0.24508488523944971</v>
      </c>
      <c r="F247" s="21">
        <f>D247/B247</f>
        <v>0</v>
      </c>
      <c r="G247" s="3">
        <v>5918.02</v>
      </c>
      <c r="H247" s="3">
        <v>78</v>
      </c>
      <c r="I247" s="3">
        <v>-30105</v>
      </c>
      <c r="J247" s="21">
        <f>H247/G247</f>
        <v>1.3180083879405611E-2</v>
      </c>
      <c r="K247" s="21">
        <f>I247/G247</f>
        <v>-5.0870054511475118</v>
      </c>
      <c r="L247" s="3">
        <v>5114</v>
      </c>
      <c r="M247" s="3">
        <v>1274</v>
      </c>
      <c r="N247" s="3">
        <v>0</v>
      </c>
      <c r="O247" s="21">
        <f>M247/L247</f>
        <v>0.24912006257332811</v>
      </c>
      <c r="P247" s="21">
        <f>N247/L247</f>
        <v>0</v>
      </c>
      <c r="Q247" t="s">
        <v>257</v>
      </c>
      <c r="R247" s="21">
        <f>ABS(F247)</f>
        <v>0</v>
      </c>
      <c r="S247" s="21">
        <f>ABS(K247)</f>
        <v>5.0870054511475118</v>
      </c>
      <c r="T247" s="21">
        <f>ABS(P247)</f>
        <v>0</v>
      </c>
      <c r="U247" s="26">
        <f>T247/AVERAGE(R247:S247)</f>
        <v>0</v>
      </c>
    </row>
    <row r="248" spans="1:21" x14ac:dyDescent="0.25">
      <c r="A248" s="10" t="s">
        <v>237</v>
      </c>
      <c r="B248" s="3">
        <v>40561.82</v>
      </c>
      <c r="C248" s="3">
        <v>6729</v>
      </c>
      <c r="D248" s="3">
        <v>-2</v>
      </c>
      <c r="E248" s="21">
        <f>C248/B248</f>
        <v>0.16589492286095645</v>
      </c>
      <c r="F248" s="21">
        <f>D248/B248</f>
        <v>-4.9307452180400187E-5</v>
      </c>
      <c r="G248" s="3">
        <v>64173.800999999999</v>
      </c>
      <c r="H248" s="3">
        <v>5520</v>
      </c>
      <c r="I248" s="3">
        <v>0</v>
      </c>
      <c r="J248" s="21">
        <f>H248/G248</f>
        <v>8.6016410341659522E-2</v>
      </c>
      <c r="K248" s="21">
        <f>I248/G248</f>
        <v>0</v>
      </c>
      <c r="L248" s="3">
        <v>26919.24</v>
      </c>
      <c r="M248" s="3">
        <v>9068</v>
      </c>
      <c r="N248" s="3">
        <v>0</v>
      </c>
      <c r="O248" s="21">
        <f>M248/L248</f>
        <v>0.33685943585331529</v>
      </c>
      <c r="P248" s="21">
        <f>N248/L248</f>
        <v>0</v>
      </c>
      <c r="Q248" t="s">
        <v>257</v>
      </c>
      <c r="R248" s="21">
        <f>ABS(F248)</f>
        <v>4.9307452180400187E-5</v>
      </c>
      <c r="S248" s="21">
        <f>ABS(K248)</f>
        <v>0</v>
      </c>
      <c r="T248" s="21">
        <f>ABS(P248)</f>
        <v>0</v>
      </c>
      <c r="U248" s="26">
        <f>T248/AVERAGE(R248:S248)</f>
        <v>0</v>
      </c>
    </row>
    <row r="249" spans="1:21" x14ac:dyDescent="0.25">
      <c r="A249" s="10" t="s">
        <v>241</v>
      </c>
      <c r="B249" s="3">
        <v>18158.16</v>
      </c>
      <c r="C249" s="3">
        <v>1850</v>
      </c>
      <c r="D249" s="3">
        <v>-408</v>
      </c>
      <c r="E249" s="21">
        <f>C249/B249</f>
        <v>0.10188256959956295</v>
      </c>
      <c r="F249" s="21">
        <f>D249/B249</f>
        <v>-2.2469236971146857E-2</v>
      </c>
      <c r="G249" s="3">
        <v>18488.97</v>
      </c>
      <c r="H249" s="3">
        <v>1553</v>
      </c>
      <c r="I249" s="3">
        <v>0</v>
      </c>
      <c r="J249" s="21">
        <f>H249/G249</f>
        <v>8.3996025738588997E-2</v>
      </c>
      <c r="K249" s="21">
        <f>I249/G249</f>
        <v>0</v>
      </c>
      <c r="L249" s="3">
        <v>21823.919999999998</v>
      </c>
      <c r="M249" s="3">
        <v>5334</v>
      </c>
      <c r="N249" s="3">
        <v>0</v>
      </c>
      <c r="O249" s="21">
        <f>M249/L249</f>
        <v>0.24441071998064512</v>
      </c>
      <c r="P249" s="21">
        <f>N249/L249</f>
        <v>0</v>
      </c>
      <c r="Q249" t="s">
        <v>257</v>
      </c>
      <c r="R249" s="21">
        <f>ABS(F249)</f>
        <v>2.2469236971146857E-2</v>
      </c>
      <c r="S249" s="21">
        <f>ABS(K249)</f>
        <v>0</v>
      </c>
      <c r="T249" s="21">
        <f>ABS(P249)</f>
        <v>0</v>
      </c>
      <c r="U249" s="26">
        <f>T249/AVERAGE(R249:S249)</f>
        <v>0</v>
      </c>
    </row>
    <row r="250" spans="1:21" x14ac:dyDescent="0.25">
      <c r="A250" s="9" t="s">
        <v>242</v>
      </c>
      <c r="B250" s="3">
        <v>49534.35</v>
      </c>
      <c r="C250" s="3">
        <v>17241</v>
      </c>
      <c r="D250" s="3"/>
      <c r="E250" s="21">
        <f>C250/B250</f>
        <v>0.34806149671894354</v>
      </c>
      <c r="F250" s="21">
        <f>D250/B250</f>
        <v>0</v>
      </c>
      <c r="G250" s="3">
        <v>46081.358</v>
      </c>
      <c r="H250" s="3">
        <v>19566</v>
      </c>
      <c r="I250" s="3">
        <v>10</v>
      </c>
      <c r="J250" s="21">
        <f>H250/G250</f>
        <v>0.42459686192407786</v>
      </c>
      <c r="K250" s="21">
        <f>I250/G250</f>
        <v>2.1700749357256356E-4</v>
      </c>
      <c r="L250" s="3">
        <v>47782</v>
      </c>
      <c r="M250" s="3">
        <v>25586</v>
      </c>
      <c r="N250" s="3">
        <v>0</v>
      </c>
      <c r="O250" s="21">
        <f>M250/L250</f>
        <v>0.53547360930894483</v>
      </c>
      <c r="P250" s="21">
        <f>N250/L250</f>
        <v>0</v>
      </c>
      <c r="Q250" t="s">
        <v>257</v>
      </c>
      <c r="R250" s="21">
        <f>ABS(F250)</f>
        <v>0</v>
      </c>
      <c r="S250" s="21">
        <f>ABS(K250)</f>
        <v>2.1700749357256356E-4</v>
      </c>
      <c r="T250" s="21">
        <f>ABS(P250)</f>
        <v>0</v>
      </c>
      <c r="U250" s="26">
        <f>T250/AVERAGE(R250:S250)</f>
        <v>0</v>
      </c>
    </row>
    <row r="251" spans="1:21" x14ac:dyDescent="0.25">
      <c r="A251" s="10" t="s">
        <v>247</v>
      </c>
      <c r="B251" s="3">
        <v>23917</v>
      </c>
      <c r="C251" s="3">
        <v>7810</v>
      </c>
      <c r="D251" s="3">
        <v>46</v>
      </c>
      <c r="E251" s="21">
        <f>C251/B251</f>
        <v>0.32654597148471798</v>
      </c>
      <c r="F251" s="21">
        <f>D251/B251</f>
        <v>1.9233181419074299E-3</v>
      </c>
      <c r="G251" s="3">
        <v>25663</v>
      </c>
      <c r="H251" s="3">
        <v>8896</v>
      </c>
      <c r="I251" s="3">
        <v>11</v>
      </c>
      <c r="J251" s="21">
        <f>H251/G251</f>
        <v>0.34664692358648636</v>
      </c>
      <c r="K251" s="21">
        <f>I251/G251</f>
        <v>4.2863266180882982E-4</v>
      </c>
      <c r="L251" s="3">
        <v>26450.400000000001</v>
      </c>
      <c r="M251" s="3">
        <v>11967</v>
      </c>
      <c r="N251" s="3">
        <v>0</v>
      </c>
      <c r="O251" s="21">
        <f>M251/L251</f>
        <v>0.45243172125941383</v>
      </c>
      <c r="P251" s="21">
        <f>N251/L251</f>
        <v>0</v>
      </c>
      <c r="Q251" t="s">
        <v>257</v>
      </c>
      <c r="R251" s="21">
        <f>ABS(F251)</f>
        <v>1.9233181419074299E-3</v>
      </c>
      <c r="S251" s="21">
        <f>ABS(K251)</f>
        <v>4.2863266180882982E-4</v>
      </c>
      <c r="T251" s="21">
        <f>ABS(P251)</f>
        <v>0</v>
      </c>
      <c r="U251" s="26">
        <f>T251/AVERAGE(R251:S251)</f>
        <v>0</v>
      </c>
    </row>
    <row r="252" spans="1:21" ht="15.75" thickBot="1" x14ac:dyDescent="0.3">
      <c r="A252" s="20" t="s">
        <v>248</v>
      </c>
      <c r="B252" s="3">
        <v>16301</v>
      </c>
      <c r="C252" s="3">
        <v>249</v>
      </c>
      <c r="D252" s="3">
        <v>148</v>
      </c>
      <c r="E252" s="21">
        <f>C252/B252</f>
        <v>1.5275136494693578E-2</v>
      </c>
      <c r="F252" s="21">
        <f>D252/B252</f>
        <v>9.0791975952395562E-3</v>
      </c>
      <c r="G252" s="3">
        <v>17074.461879999999</v>
      </c>
      <c r="H252" s="3">
        <v>260</v>
      </c>
      <c r="I252" s="3">
        <v>148</v>
      </c>
      <c r="J252" s="21">
        <f>H252/G252</f>
        <v>1.522741986408066E-2</v>
      </c>
      <c r="K252" s="21">
        <f>I252/G252</f>
        <v>8.6679159226305293E-3</v>
      </c>
      <c r="L252" s="3">
        <v>19654.34577</v>
      </c>
      <c r="M252" s="3">
        <v>1187</v>
      </c>
      <c r="N252" s="3">
        <v>0</v>
      </c>
      <c r="O252" s="21">
        <f>M252/L252</f>
        <v>6.0393768069950872E-2</v>
      </c>
      <c r="P252" s="21">
        <f>N252/L252</f>
        <v>0</v>
      </c>
      <c r="Q252" t="s">
        <v>257</v>
      </c>
      <c r="R252" s="21">
        <f>ABS(F252)</f>
        <v>9.0791975952395562E-3</v>
      </c>
      <c r="S252" s="21">
        <f>ABS(K252)</f>
        <v>8.6679159226305293E-3</v>
      </c>
      <c r="T252" s="21">
        <f>ABS(P252)</f>
        <v>0</v>
      </c>
      <c r="U252" s="26">
        <f>T252/AVERAGE(R252:S252)</f>
        <v>0</v>
      </c>
    </row>
    <row r="253" spans="1:21" x14ac:dyDescent="0.25">
      <c r="B253" s="7"/>
    </row>
  </sheetData>
  <autoFilter ref="A2:U252" xr:uid="{5BFB675C-AB5C-41F2-ABA9-ADEC28664180}">
    <sortState xmlns:xlrd2="http://schemas.microsoft.com/office/spreadsheetml/2017/richdata2" ref="A3:U252">
      <sortCondition ref="Q2:Q252"/>
    </sortState>
  </autoFilter>
  <mergeCells count="3">
    <mergeCell ref="L1:N1"/>
    <mergeCell ref="G1:I1"/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</vt:i4>
      </vt:variant>
    </vt:vector>
  </HeadingPairs>
  <TitlesOfParts>
    <vt:vector size="2" baseType="lpstr">
      <vt:lpstr>גיליון2</vt:lpstr>
      <vt:lpstr>גיליון1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yogev sharvit</dc:creator>
  <cp:lastModifiedBy>yogev sharvit</cp:lastModifiedBy>
  <dcterms:created xsi:type="dcterms:W3CDTF">2023-01-07T10:03:22Z</dcterms:created>
  <dcterms:modified xsi:type="dcterms:W3CDTF">2023-01-07T11:17:50Z</dcterms:modified>
</cp:coreProperties>
</file>